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alyse-og formidling (STB)\2.1 Statistikk for akvakultur\03 Resultater\01 STA-Res-ikke-offentlige\STA_02_FRes_tab\"/>
    </mc:Choice>
  </mc:AlternateContent>
  <bookViews>
    <workbookView xWindow="120" yWindow="45" windowWidth="22920" windowHeight="8490"/>
  </bookViews>
  <sheets>
    <sheet name="Beholdning pr 31.12." sheetId="2" r:id="rId1"/>
    <sheet name="Beholdning pr art" sheetId="3" r:id="rId2"/>
    <sheet name="Beholdning pr generasjon" sheetId="1" r:id="rId3"/>
  </sheets>
  <calcPr calcId="162913"/>
</workbook>
</file>

<file path=xl/calcChain.xml><?xml version="1.0" encoding="utf-8"?>
<calcChain xmlns="http://schemas.openxmlformats.org/spreadsheetml/2006/main">
  <c r="F41" i="1" l="1"/>
  <c r="G41" i="1" s="1"/>
  <c r="E41" i="1"/>
  <c r="C41" i="1"/>
  <c r="B41" i="1"/>
  <c r="G40" i="1"/>
  <c r="D40" i="1"/>
  <c r="G39" i="1"/>
  <c r="D39" i="1"/>
  <c r="G38" i="1"/>
  <c r="D38" i="1"/>
  <c r="G37" i="1"/>
  <c r="D37" i="1"/>
  <c r="F26" i="1"/>
  <c r="E26" i="1"/>
  <c r="C26" i="1"/>
  <c r="B26" i="1"/>
  <c r="G25" i="1"/>
  <c r="D25" i="1"/>
  <c r="G24" i="1"/>
  <c r="D24" i="1"/>
  <c r="G23" i="1"/>
  <c r="D23" i="1"/>
  <c r="G21" i="1"/>
  <c r="D21" i="1"/>
  <c r="G20" i="1"/>
  <c r="D20" i="1"/>
  <c r="G19" i="1"/>
  <c r="D19" i="1"/>
  <c r="C34" i="3"/>
  <c r="B34" i="3"/>
  <c r="D33" i="3"/>
  <c r="D32" i="3"/>
  <c r="D31" i="3"/>
  <c r="D30" i="3"/>
  <c r="C21" i="3"/>
  <c r="B21" i="3"/>
  <c r="D20" i="3"/>
  <c r="D19" i="3"/>
  <c r="D18" i="3"/>
  <c r="D17" i="3"/>
  <c r="C40" i="2"/>
  <c r="B40" i="2"/>
  <c r="D39" i="2"/>
  <c r="D38" i="2"/>
  <c r="D37" i="2"/>
  <c r="D36" i="2"/>
  <c r="D35" i="2"/>
  <c r="D34" i="2"/>
  <c r="D33" i="2"/>
  <c r="C24" i="2"/>
  <c r="B24" i="2"/>
  <c r="D23" i="2"/>
  <c r="D22" i="2"/>
  <c r="D21" i="2"/>
  <c r="D20" i="2"/>
  <c r="D19" i="2"/>
  <c r="D18" i="2"/>
  <c r="D17" i="2"/>
  <c r="D41" i="1" l="1"/>
  <c r="D26" i="1"/>
  <c r="G26" i="1"/>
  <c r="D34" i="3"/>
  <c r="D21" i="3"/>
  <c r="D40" i="2"/>
  <c r="D24" i="2"/>
  <c r="F40" i="2"/>
  <c r="E40" i="2"/>
  <c r="G39" i="2"/>
  <c r="G38" i="2"/>
  <c r="G37" i="2"/>
  <c r="G36" i="2"/>
  <c r="G35" i="2"/>
  <c r="G34" i="2"/>
  <c r="G33" i="2"/>
  <c r="F24" i="2"/>
  <c r="E24" i="2"/>
  <c r="G23" i="2"/>
  <c r="G22" i="2"/>
  <c r="G21" i="2"/>
  <c r="G20" i="2"/>
  <c r="G19" i="2"/>
  <c r="G18" i="2"/>
  <c r="G17" i="2"/>
  <c r="F34" i="3"/>
  <c r="E34" i="3"/>
  <c r="G33" i="3"/>
  <c r="G32" i="3"/>
  <c r="G31" i="3"/>
  <c r="G30" i="3"/>
  <c r="F21" i="3"/>
  <c r="E21" i="3"/>
  <c r="G20" i="3"/>
  <c r="G19" i="3"/>
  <c r="G18" i="3"/>
  <c r="G17" i="3"/>
  <c r="L41" i="1"/>
  <c r="K41" i="1"/>
  <c r="I41" i="1"/>
  <c r="J41" i="1" s="1"/>
  <c r="H41" i="1"/>
  <c r="M40" i="1"/>
  <c r="J40" i="1"/>
  <c r="M39" i="1"/>
  <c r="J39" i="1"/>
  <c r="M38" i="1"/>
  <c r="J38" i="1"/>
  <c r="M37" i="1"/>
  <c r="J37" i="1"/>
  <c r="L26" i="1"/>
  <c r="K26" i="1"/>
  <c r="M26" i="1" s="1"/>
  <c r="I26" i="1"/>
  <c r="H26" i="1"/>
  <c r="M25" i="1"/>
  <c r="J25" i="1"/>
  <c r="M24" i="1"/>
  <c r="J24" i="1"/>
  <c r="M23" i="1"/>
  <c r="J23" i="1"/>
  <c r="M22" i="1"/>
  <c r="J22" i="1"/>
  <c r="M21" i="1"/>
  <c r="J21" i="1"/>
  <c r="M20" i="1"/>
  <c r="J20" i="1"/>
  <c r="M19" i="1"/>
  <c r="J19" i="1"/>
  <c r="M41" i="1" l="1"/>
  <c r="J26" i="1"/>
  <c r="G40" i="2"/>
  <c r="G24" i="2"/>
  <c r="G34" i="3"/>
  <c r="G21" i="3"/>
  <c r="P40" i="1"/>
  <c r="P39" i="1"/>
  <c r="P38" i="1"/>
  <c r="P37" i="1"/>
  <c r="S40" i="1"/>
  <c r="S39" i="1"/>
  <c r="S38" i="1"/>
  <c r="S37" i="1"/>
  <c r="P25" i="1"/>
  <c r="P24" i="1"/>
  <c r="P23" i="1"/>
  <c r="P22" i="1"/>
  <c r="P21" i="1"/>
  <c r="P20" i="1"/>
  <c r="P19" i="1"/>
  <c r="S25" i="1"/>
  <c r="S24" i="1"/>
  <c r="S23" i="1"/>
  <c r="S22" i="1"/>
  <c r="S21" i="1"/>
  <c r="S20" i="1"/>
  <c r="S19" i="1"/>
  <c r="J39" i="2"/>
  <c r="J38" i="2"/>
  <c r="J37" i="2"/>
  <c r="J36" i="2"/>
  <c r="J35" i="2"/>
  <c r="J34" i="2"/>
  <c r="J33" i="2"/>
  <c r="J23" i="2"/>
  <c r="J22" i="2"/>
  <c r="J21" i="2"/>
  <c r="J20" i="2"/>
  <c r="J19" i="2"/>
  <c r="J18" i="2"/>
  <c r="J17" i="2"/>
  <c r="R41" i="1" l="1"/>
  <c r="Q41" i="1"/>
  <c r="O41" i="1"/>
  <c r="N41" i="1"/>
  <c r="R26" i="1"/>
  <c r="Q26" i="1"/>
  <c r="O26" i="1"/>
  <c r="P26" i="1" s="1"/>
  <c r="N26" i="1"/>
  <c r="I34" i="3"/>
  <c r="H34" i="3"/>
  <c r="I21" i="3"/>
  <c r="H21" i="3"/>
  <c r="J33" i="3"/>
  <c r="J32" i="3"/>
  <c r="J31" i="3"/>
  <c r="J30" i="3"/>
  <c r="J20" i="3"/>
  <c r="J19" i="3"/>
  <c r="J18" i="3"/>
  <c r="J17" i="3"/>
  <c r="J40" i="2"/>
  <c r="I40" i="2"/>
  <c r="H40" i="2"/>
  <c r="J24" i="2"/>
  <c r="I24" i="2"/>
  <c r="H24" i="2"/>
  <c r="S41" i="1" l="1"/>
  <c r="S26" i="1"/>
  <c r="J34" i="3"/>
  <c r="J21" i="3"/>
  <c r="P41" i="1"/>
  <c r="M17" i="2"/>
  <c r="M18" i="2"/>
  <c r="M19" i="2"/>
  <c r="M20" i="2"/>
  <c r="M21" i="2"/>
  <c r="M22" i="2"/>
  <c r="M23" i="2"/>
  <c r="X41" i="1" l="1"/>
  <c r="W41" i="1"/>
  <c r="Y37" i="1"/>
  <c r="Y38" i="1"/>
  <c r="Y39" i="1"/>
  <c r="Y40" i="1"/>
  <c r="U41" i="1"/>
  <c r="T41" i="1"/>
  <c r="V37" i="1"/>
  <c r="V39" i="1"/>
  <c r="V40" i="1"/>
  <c r="V38" i="1"/>
  <c r="X26" i="1"/>
  <c r="W26" i="1"/>
  <c r="Y25" i="1"/>
  <c r="Y24" i="1"/>
  <c r="Y23" i="1"/>
  <c r="Y22" i="1"/>
  <c r="Y21" i="1"/>
  <c r="Y20" i="1"/>
  <c r="Y19" i="1"/>
  <c r="V19" i="1"/>
  <c r="V21" i="1"/>
  <c r="V22" i="1"/>
  <c r="V23" i="1"/>
  <c r="V24" i="1"/>
  <c r="V25" i="1"/>
  <c r="V20" i="1"/>
  <c r="U26" i="1"/>
  <c r="T26" i="1"/>
  <c r="L34" i="3"/>
  <c r="K34" i="3"/>
  <c r="M33" i="3"/>
  <c r="M32" i="3"/>
  <c r="M31" i="3"/>
  <c r="M30" i="3"/>
  <c r="L21" i="3"/>
  <c r="K21" i="3"/>
  <c r="M20" i="3"/>
  <c r="M19" i="3"/>
  <c r="M18" i="3"/>
  <c r="M17" i="3"/>
  <c r="L40" i="2"/>
  <c r="K40" i="2"/>
  <c r="O40" i="2"/>
  <c r="N40" i="2"/>
  <c r="L24" i="2"/>
  <c r="K24" i="2"/>
  <c r="O24" i="2"/>
  <c r="N24" i="2"/>
  <c r="M39" i="2"/>
  <c r="M38" i="2"/>
  <c r="M37" i="2"/>
  <c r="M36" i="2"/>
  <c r="M35" i="2"/>
  <c r="M34" i="2"/>
  <c r="M33" i="2"/>
  <c r="V41" i="1" l="1"/>
  <c r="Y41" i="1"/>
  <c r="V26" i="1"/>
  <c r="Y26" i="1"/>
  <c r="M24" i="2"/>
  <c r="M40" i="2"/>
  <c r="M34" i="3"/>
  <c r="M21" i="3"/>
  <c r="P33" i="2"/>
  <c r="P35" i="2"/>
  <c r="P36" i="2"/>
  <c r="P37" i="2"/>
  <c r="P38" i="2"/>
  <c r="P39" i="2"/>
  <c r="P34" i="2"/>
  <c r="P17" i="2"/>
  <c r="P19" i="2"/>
  <c r="P20" i="2"/>
  <c r="P21" i="2"/>
  <c r="P22" i="2"/>
  <c r="P23" i="2"/>
  <c r="P18" i="2"/>
  <c r="P24" i="2" l="1"/>
  <c r="P40" i="2"/>
  <c r="O21" i="3"/>
  <c r="N21" i="3"/>
  <c r="P20" i="3"/>
  <c r="P19" i="3"/>
  <c r="P18" i="3"/>
  <c r="P17" i="3"/>
  <c r="P21" i="3" l="1"/>
  <c r="O34" i="3"/>
  <c r="N34" i="3"/>
  <c r="P33" i="3"/>
  <c r="P32" i="3"/>
  <c r="P31" i="3"/>
  <c r="P30" i="3"/>
  <c r="P34" i="3" l="1"/>
  <c r="AN23" i="2"/>
  <c r="AN22" i="2"/>
  <c r="AN21" i="2"/>
  <c r="AN20" i="2"/>
  <c r="AN19" i="2"/>
  <c r="AN18" i="2"/>
  <c r="AN17" i="2"/>
  <c r="AN39" i="2"/>
  <c r="AN38" i="2"/>
  <c r="AN37" i="2"/>
  <c r="AN36" i="2"/>
  <c r="AN35" i="2"/>
  <c r="AN34" i="2"/>
  <c r="AN33" i="2"/>
  <c r="AK39" i="2"/>
  <c r="AK38" i="2"/>
  <c r="AK37" i="2"/>
  <c r="AK36" i="2"/>
  <c r="AK35" i="2"/>
  <c r="AK34" i="2"/>
  <c r="AK33" i="2"/>
  <c r="AK23" i="2"/>
  <c r="AK22" i="2"/>
  <c r="AK21" i="2"/>
  <c r="AK20" i="2"/>
  <c r="AK19" i="2"/>
  <c r="AK18" i="2"/>
  <c r="AK17" i="2"/>
  <c r="AH23" i="2"/>
  <c r="AH22" i="2"/>
  <c r="AH21" i="2"/>
  <c r="AH20" i="2"/>
  <c r="AH19" i="2"/>
  <c r="AH18" i="2"/>
  <c r="AH17" i="2"/>
  <c r="AB33" i="2"/>
  <c r="AB35" i="2"/>
  <c r="AB36" i="2"/>
  <c r="AB37" i="2"/>
  <c r="AB38" i="2"/>
  <c r="AB39" i="2"/>
  <c r="AE33" i="2"/>
  <c r="AE35" i="2"/>
  <c r="AE36" i="2"/>
  <c r="AE37" i="2"/>
  <c r="AE38" i="2"/>
  <c r="AE39" i="2"/>
  <c r="AE34" i="2"/>
  <c r="AH33" i="2"/>
  <c r="AH35" i="2"/>
  <c r="AH36" i="2"/>
  <c r="AH37" i="2"/>
  <c r="AH38" i="2"/>
  <c r="AH39" i="2"/>
  <c r="AH34" i="2"/>
  <c r="AE23" i="2"/>
  <c r="AE22" i="2"/>
  <c r="AE21" i="2"/>
  <c r="AE20" i="2"/>
  <c r="AE19" i="2"/>
  <c r="AE18" i="2"/>
  <c r="AE17" i="2"/>
  <c r="AB34" i="2"/>
  <c r="AB23" i="2"/>
  <c r="AB22" i="2"/>
  <c r="AB21" i="2"/>
  <c r="AB20" i="2"/>
  <c r="AB19" i="2"/>
  <c r="AB18" i="2"/>
  <c r="AB17" i="2"/>
  <c r="Y19" i="2"/>
  <c r="Y20" i="2"/>
  <c r="Y21" i="2"/>
  <c r="Y22" i="2"/>
  <c r="Y23" i="2"/>
  <c r="Y18" i="2"/>
  <c r="Y17" i="2"/>
  <c r="Y33" i="2"/>
  <c r="Y34" i="2"/>
  <c r="Y36" i="2"/>
  <c r="Y37" i="2"/>
  <c r="Y38" i="2"/>
  <c r="Y39" i="2"/>
  <c r="Y35" i="2"/>
  <c r="AM34" i="3" l="1"/>
  <c r="AL34" i="3"/>
  <c r="AJ34" i="3"/>
  <c r="AI34" i="3"/>
  <c r="AG34" i="3"/>
  <c r="AF34" i="3"/>
  <c r="AD34" i="3"/>
  <c r="AC34" i="3"/>
  <c r="AA34" i="3"/>
  <c r="Z34" i="3"/>
  <c r="X34" i="3"/>
  <c r="W34" i="3"/>
  <c r="U34" i="3"/>
  <c r="T34" i="3"/>
  <c r="R34" i="3"/>
  <c r="Q34" i="3"/>
  <c r="AN33" i="3"/>
  <c r="AK33" i="3"/>
  <c r="AH33" i="3"/>
  <c r="AE33" i="3"/>
  <c r="AB33" i="3"/>
  <c r="Y33" i="3"/>
  <c r="V33" i="3"/>
  <c r="S33" i="3"/>
  <c r="AN32" i="3"/>
  <c r="AK32" i="3"/>
  <c r="AH32" i="3"/>
  <c r="AE32" i="3"/>
  <c r="AB32" i="3"/>
  <c r="Y32" i="3"/>
  <c r="V32" i="3"/>
  <c r="S32" i="3"/>
  <c r="AN31" i="3"/>
  <c r="AK31" i="3"/>
  <c r="AH31" i="3"/>
  <c r="AE31" i="3"/>
  <c r="AB31" i="3"/>
  <c r="Y31" i="3"/>
  <c r="V31" i="3"/>
  <c r="S31" i="3"/>
  <c r="AN30" i="3"/>
  <c r="AN34" i="3" s="1"/>
  <c r="AK30" i="3"/>
  <c r="AH30" i="3"/>
  <c r="AH34" i="3" s="1"/>
  <c r="AE30" i="3"/>
  <c r="AB30" i="3"/>
  <c r="AB34" i="3" s="1"/>
  <c r="Y30" i="3"/>
  <c r="Y34" i="3" s="1"/>
  <c r="V30" i="3"/>
  <c r="V34" i="3" s="1"/>
  <c r="S30" i="3"/>
  <c r="AM21" i="3"/>
  <c r="AL21" i="3"/>
  <c r="AJ21" i="3"/>
  <c r="AI21" i="3"/>
  <c r="AG21" i="3"/>
  <c r="AF21" i="3"/>
  <c r="AD21" i="3"/>
  <c r="AC21" i="3"/>
  <c r="AA21" i="3"/>
  <c r="Z21" i="3"/>
  <c r="X21" i="3"/>
  <c r="W21" i="3"/>
  <c r="U21" i="3"/>
  <c r="T21" i="3"/>
  <c r="R21" i="3"/>
  <c r="Q21" i="3"/>
  <c r="AN20" i="3"/>
  <c r="AK20" i="3"/>
  <c r="AH20" i="3"/>
  <c r="AE20" i="3"/>
  <c r="AB20" i="3"/>
  <c r="Y20" i="3"/>
  <c r="V20" i="3"/>
  <c r="S20" i="3"/>
  <c r="AN19" i="3"/>
  <c r="AK19" i="3"/>
  <c r="AH19" i="3"/>
  <c r="AE19" i="3"/>
  <c r="AB19" i="3"/>
  <c r="Y19" i="3"/>
  <c r="V19" i="3"/>
  <c r="S19" i="3"/>
  <c r="AN18" i="3"/>
  <c r="AK18" i="3"/>
  <c r="AH18" i="3"/>
  <c r="AE18" i="3"/>
  <c r="AB18" i="3"/>
  <c r="Y18" i="3"/>
  <c r="V18" i="3"/>
  <c r="S18" i="3"/>
  <c r="AN17" i="3"/>
  <c r="AN21" i="3" s="1"/>
  <c r="AK17" i="3"/>
  <c r="AK21" i="3" s="1"/>
  <c r="AH17" i="3"/>
  <c r="AH21" i="3" s="1"/>
  <c r="AE17" i="3"/>
  <c r="AB17" i="3"/>
  <c r="AB21" i="3" s="1"/>
  <c r="Y17" i="3"/>
  <c r="Y21" i="3" s="1"/>
  <c r="V17" i="3"/>
  <c r="S17" i="3"/>
  <c r="S21" i="3" s="1"/>
  <c r="AM40" i="2"/>
  <c r="AL40" i="2"/>
  <c r="AM24" i="2"/>
  <c r="AL24" i="2"/>
  <c r="AJ40" i="2"/>
  <c r="AI40" i="2"/>
  <c r="AJ24" i="2"/>
  <c r="AI24" i="2"/>
  <c r="AG40" i="2"/>
  <c r="AF40" i="2"/>
  <c r="AG24" i="2"/>
  <c r="AF24" i="2"/>
  <c r="AD40" i="2"/>
  <c r="AC40" i="2"/>
  <c r="AD24" i="2"/>
  <c r="AC24" i="2"/>
  <c r="AA40" i="2"/>
  <c r="Z40" i="2"/>
  <c r="X40" i="2"/>
  <c r="W40" i="2"/>
  <c r="V21" i="3" l="1"/>
  <c r="AE21" i="3"/>
  <c r="AE34" i="3"/>
  <c r="S34" i="3"/>
  <c r="AB40" i="2"/>
  <c r="AE24" i="2"/>
  <c r="AK34" i="3"/>
  <c r="AN40" i="2"/>
  <c r="AN24" i="2"/>
  <c r="AK40" i="2"/>
  <c r="AK24" i="2"/>
  <c r="AH40" i="2"/>
  <c r="AH24" i="2"/>
  <c r="AE40" i="2"/>
  <c r="Y40" i="2"/>
  <c r="AA24" i="2"/>
  <c r="Z24" i="2"/>
  <c r="X24" i="2"/>
  <c r="W24" i="2"/>
  <c r="Y24" i="2" l="1"/>
  <c r="AB24" i="2"/>
  <c r="AK40" i="1"/>
  <c r="AK39" i="1"/>
  <c r="AK38" i="1"/>
  <c r="AK37" i="1"/>
  <c r="AH40" i="1"/>
  <c r="AH39" i="1"/>
  <c r="AH38" i="1"/>
  <c r="AH37" i="1"/>
  <c r="AK20" i="1"/>
  <c r="AK21" i="1"/>
  <c r="AK23" i="1"/>
  <c r="AK25" i="1"/>
  <c r="AK22" i="1"/>
  <c r="AH21" i="1"/>
  <c r="AH22" i="1"/>
  <c r="AH23" i="1"/>
  <c r="AH25" i="1"/>
  <c r="AH20" i="1"/>
  <c r="AJ41" i="1" l="1"/>
  <c r="AI41" i="1"/>
  <c r="AG41" i="1"/>
  <c r="AF41" i="1"/>
  <c r="AH26" i="1"/>
  <c r="AH41" i="1" l="1"/>
  <c r="AK41" i="1"/>
  <c r="AK26" i="1"/>
  <c r="BZ41" i="1"/>
  <c r="BY41" i="1"/>
  <c r="BW41" i="1"/>
  <c r="BV41" i="1"/>
  <c r="BT41" i="1"/>
  <c r="BS41" i="1"/>
  <c r="BQ41" i="1"/>
  <c r="BP41" i="1"/>
  <c r="BN41" i="1"/>
  <c r="BM41" i="1"/>
  <c r="BK41" i="1"/>
  <c r="BJ41" i="1"/>
  <c r="BH41" i="1"/>
  <c r="BG41" i="1"/>
  <c r="BE41" i="1"/>
  <c r="BD41" i="1"/>
  <c r="BB41" i="1"/>
  <c r="BA41" i="1"/>
  <c r="AY41" i="1"/>
  <c r="AX41" i="1"/>
  <c r="AV41" i="1"/>
  <c r="AU41" i="1"/>
  <c r="AS41" i="1"/>
  <c r="AR41" i="1"/>
  <c r="AP41" i="1"/>
  <c r="AO41" i="1"/>
  <c r="AM41" i="1"/>
  <c r="AL41" i="1"/>
  <c r="CA40" i="1"/>
  <c r="CA39" i="1"/>
  <c r="CA38" i="1"/>
  <c r="CA37" i="1"/>
  <c r="BX40" i="1"/>
  <c r="BX39" i="1"/>
  <c r="BX38" i="1"/>
  <c r="BX37" i="1"/>
  <c r="BU40" i="1"/>
  <c r="BU39" i="1"/>
  <c r="BU38" i="1"/>
  <c r="BU37" i="1"/>
  <c r="BR40" i="1"/>
  <c r="BR39" i="1"/>
  <c r="BR38" i="1"/>
  <c r="BR37" i="1"/>
  <c r="BO40" i="1"/>
  <c r="BO39" i="1"/>
  <c r="BO38" i="1"/>
  <c r="BO37" i="1"/>
  <c r="BL40" i="1"/>
  <c r="BL39" i="1"/>
  <c r="BL38" i="1"/>
  <c r="BL37" i="1"/>
  <c r="BI40" i="1"/>
  <c r="BI39" i="1"/>
  <c r="BI38" i="1"/>
  <c r="BI37" i="1"/>
  <c r="BF40" i="1"/>
  <c r="BF39" i="1"/>
  <c r="BF38" i="1"/>
  <c r="BF37" i="1"/>
  <c r="BC40" i="1"/>
  <c r="BC39" i="1"/>
  <c r="BC38" i="1"/>
  <c r="BC37" i="1"/>
  <c r="AZ40" i="1"/>
  <c r="AZ39" i="1"/>
  <c r="AZ38" i="1"/>
  <c r="AZ37" i="1"/>
  <c r="AW40" i="1"/>
  <c r="AW39" i="1"/>
  <c r="AW38" i="1"/>
  <c r="AW37" i="1"/>
  <c r="AT40" i="1"/>
  <c r="AT39" i="1"/>
  <c r="AT38" i="1"/>
  <c r="AT37" i="1"/>
  <c r="AQ40" i="1"/>
  <c r="AQ39" i="1"/>
  <c r="AQ38" i="1"/>
  <c r="AQ37" i="1"/>
  <c r="AN37" i="1"/>
  <c r="AN39" i="1"/>
  <c r="AN40" i="1"/>
  <c r="AN38" i="1"/>
  <c r="BX19" i="1"/>
  <c r="CA19" i="1"/>
  <c r="BX20" i="1"/>
  <c r="CA20" i="1"/>
  <c r="BX21" i="1"/>
  <c r="CA21" i="1"/>
  <c r="BX22" i="1"/>
  <c r="CA22" i="1"/>
  <c r="BX23" i="1"/>
  <c r="CA23" i="1"/>
  <c r="BX24" i="1"/>
  <c r="CA24" i="1"/>
  <c r="BX25" i="1"/>
  <c r="CA25" i="1"/>
  <c r="BV26" i="1"/>
  <c r="BW26" i="1"/>
  <c r="BY26" i="1"/>
  <c r="BZ26" i="1"/>
  <c r="BT26" i="1"/>
  <c r="BS26" i="1"/>
  <c r="BQ26" i="1"/>
  <c r="BP26" i="1"/>
  <c r="BU25" i="1"/>
  <c r="BR25" i="1"/>
  <c r="BU24" i="1"/>
  <c r="BR24" i="1"/>
  <c r="BU23" i="1"/>
  <c r="BR23" i="1"/>
  <c r="BU22" i="1"/>
  <c r="BR22" i="1"/>
  <c r="BU21" i="1"/>
  <c r="BR21" i="1"/>
  <c r="BU20" i="1"/>
  <c r="BR20" i="1"/>
  <c r="BU19" i="1"/>
  <c r="BR19" i="1"/>
  <c r="BN26" i="1"/>
  <c r="BM26" i="1"/>
  <c r="BK26" i="1"/>
  <c r="BJ26" i="1"/>
  <c r="BO25" i="1"/>
  <c r="BL25" i="1"/>
  <c r="BO24" i="1"/>
  <c r="BL24" i="1"/>
  <c r="BO23" i="1"/>
  <c r="BL23" i="1"/>
  <c r="BO22" i="1"/>
  <c r="BL22" i="1"/>
  <c r="BO21" i="1"/>
  <c r="BL21" i="1"/>
  <c r="BO20" i="1"/>
  <c r="BL20" i="1"/>
  <c r="BO19" i="1"/>
  <c r="BL19" i="1"/>
  <c r="AQ41" i="1" l="1"/>
  <c r="AW41" i="1"/>
  <c r="BI41" i="1"/>
  <c r="BO41" i="1"/>
  <c r="BU41" i="1"/>
  <c r="CA41" i="1"/>
  <c r="AN41" i="1"/>
  <c r="AT41" i="1"/>
  <c r="AZ41" i="1"/>
  <c r="BF41" i="1"/>
  <c r="BL41" i="1"/>
  <c r="BR41" i="1"/>
  <c r="BX41" i="1"/>
  <c r="BC41" i="1"/>
  <c r="BO26" i="1"/>
  <c r="CA26" i="1"/>
  <c r="BX26" i="1"/>
  <c r="BU26" i="1"/>
  <c r="BR26" i="1"/>
  <c r="BL26" i="1"/>
  <c r="BI21" i="1"/>
  <c r="BH26" i="1"/>
  <c r="BG26" i="1"/>
  <c r="BE26" i="1"/>
  <c r="BD26" i="1"/>
  <c r="BI25" i="1"/>
  <c r="BF25" i="1"/>
  <c r="BI24" i="1"/>
  <c r="BF24" i="1"/>
  <c r="BI23" i="1"/>
  <c r="BF23" i="1"/>
  <c r="BI22" i="1"/>
  <c r="BF22" i="1"/>
  <c r="BF21" i="1"/>
  <c r="BI20" i="1"/>
  <c r="BF20" i="1"/>
  <c r="BI19" i="1"/>
  <c r="BF19" i="1"/>
  <c r="BB26" i="1"/>
  <c r="BA26" i="1"/>
  <c r="AY26" i="1"/>
  <c r="AX26" i="1"/>
  <c r="BC25" i="1"/>
  <c r="AZ25" i="1"/>
  <c r="BC24" i="1"/>
  <c r="AZ24" i="1"/>
  <c r="BC23" i="1"/>
  <c r="AZ23" i="1"/>
  <c r="BC22" i="1"/>
  <c r="AZ22" i="1"/>
  <c r="AZ21" i="1"/>
  <c r="BC20" i="1"/>
  <c r="AZ20" i="1"/>
  <c r="BC19" i="1"/>
  <c r="AZ19" i="1"/>
  <c r="AV26" i="1"/>
  <c r="AU26" i="1"/>
  <c r="AS26" i="1"/>
  <c r="AR26" i="1"/>
  <c r="AW25" i="1"/>
  <c r="AT25" i="1"/>
  <c r="AW24" i="1"/>
  <c r="AT24" i="1"/>
  <c r="AW23" i="1"/>
  <c r="AT23" i="1"/>
  <c r="AW22" i="1"/>
  <c r="AT22" i="1"/>
  <c r="AW21" i="1"/>
  <c r="AT21" i="1"/>
  <c r="AW20" i="1"/>
  <c r="AT20" i="1"/>
  <c r="AW19" i="1"/>
  <c r="AT19" i="1"/>
  <c r="BF26" i="1" l="1"/>
  <c r="BI26" i="1"/>
  <c r="BC26" i="1"/>
  <c r="AZ26" i="1"/>
  <c r="AW26" i="1"/>
  <c r="AT26" i="1"/>
</calcChain>
</file>

<file path=xl/sharedStrings.xml><?xml version="1.0" encoding="utf-8"?>
<sst xmlns="http://schemas.openxmlformats.org/spreadsheetml/2006/main" count="873" uniqueCount="81">
  <si>
    <t>Kilde: Fiskeridirektoratet</t>
  </si>
  <si>
    <t>Source: Directorate of Fisheries</t>
  </si>
  <si>
    <t>Fylker</t>
  </si>
  <si>
    <t>County</t>
  </si>
  <si>
    <t>Finnmark og Troms</t>
  </si>
  <si>
    <t>Nordland</t>
  </si>
  <si>
    <t>Trøndelag</t>
  </si>
  <si>
    <t>Møre og Romsdal</t>
  </si>
  <si>
    <t>Sogn og Fjordane</t>
  </si>
  <si>
    <t>Hordaland</t>
  </si>
  <si>
    <t>Rogaland og øvrige fylker</t>
  </si>
  <si>
    <t>Antall</t>
  </si>
  <si>
    <t>Biomasse</t>
  </si>
  <si>
    <t>Number</t>
  </si>
  <si>
    <t>Biomass</t>
  </si>
  <si>
    <t>Average weight</t>
  </si>
  <si>
    <t>Gj. vekt</t>
  </si>
  <si>
    <t>2013 generasjon</t>
  </si>
  <si>
    <t>Eldre generasjoner</t>
  </si>
  <si>
    <t>2013 generation</t>
  </si>
  <si>
    <t>Older generation</t>
  </si>
  <si>
    <t>2012 generasjon</t>
  </si>
  <si>
    <t>2012 generation</t>
  </si>
  <si>
    <t>Older generations</t>
  </si>
  <si>
    <t>2011 generasjon</t>
  </si>
  <si>
    <t>2011 generation</t>
  </si>
  <si>
    <t>2010 generasjon</t>
  </si>
  <si>
    <t>2010 generation</t>
  </si>
  <si>
    <t>2009 generasjon</t>
  </si>
  <si>
    <t>2009 generation</t>
  </si>
  <si>
    <t>2008 generasjon</t>
  </si>
  <si>
    <t>2008 generation</t>
  </si>
  <si>
    <t>2007 generasjon</t>
  </si>
  <si>
    <t>2007 generation</t>
  </si>
  <si>
    <t>2014 generasjon</t>
  </si>
  <si>
    <t>2014 generation</t>
  </si>
  <si>
    <t>:</t>
  </si>
  <si>
    <t>Fylke</t>
  </si>
  <si>
    <t>Totalt</t>
  </si>
  <si>
    <t>-</t>
  </si>
  <si>
    <t>2015 generasjon</t>
  </si>
  <si>
    <t>2015 generation</t>
  </si>
  <si>
    <t>2016 generasjon</t>
  </si>
  <si>
    <t>2016 generation</t>
  </si>
  <si>
    <t xml:space="preserve">                                                                                    </t>
  </si>
  <si>
    <t>2017 generasjon</t>
  </si>
  <si>
    <t>2017 generation</t>
  </si>
  <si>
    <r>
      <t>Torsk/</t>
    </r>
    <r>
      <rPr>
        <i/>
        <sz val="8"/>
        <rFont val="IBM Plex Serif Light"/>
        <family val="1"/>
      </rPr>
      <t>Atlantic cod</t>
    </r>
  </si>
  <si>
    <r>
      <t>Røye/</t>
    </r>
    <r>
      <rPr>
        <i/>
        <sz val="8"/>
        <rFont val="IBM Plex Serif Light"/>
        <family val="1"/>
      </rPr>
      <t>Arctic char</t>
    </r>
  </si>
  <si>
    <r>
      <t>Kveite/</t>
    </r>
    <r>
      <rPr>
        <i/>
        <sz val="8"/>
        <rFont val="IBM Plex Serif Light"/>
        <family val="1"/>
      </rPr>
      <t>Atlantic halibut</t>
    </r>
  </si>
  <si>
    <r>
      <t>Øvrige arter/</t>
    </r>
    <r>
      <rPr>
        <i/>
        <sz val="8"/>
        <rFont val="IBM Plex Serif Light"/>
        <family val="1"/>
      </rPr>
      <t>Other species</t>
    </r>
  </si>
  <si>
    <r>
      <t>Klekket</t>
    </r>
    <r>
      <rPr>
        <vertAlign val="superscript"/>
        <sz val="10"/>
        <color theme="0"/>
        <rFont val="IBM Plex Serif Medium"/>
        <family val="1"/>
      </rPr>
      <t>1)</t>
    </r>
  </si>
  <si>
    <r>
      <t>Villfanget</t>
    </r>
    <r>
      <rPr>
        <vertAlign val="superscript"/>
        <sz val="10"/>
        <color theme="0"/>
        <rFont val="IBM Plex Serif Medium"/>
        <family val="1"/>
      </rPr>
      <t>2)</t>
    </r>
  </si>
  <si>
    <r>
      <t>Produced</t>
    </r>
    <r>
      <rPr>
        <i/>
        <vertAlign val="superscript"/>
        <sz val="8"/>
        <color theme="0"/>
        <rFont val="IBM Plex Serif Medium"/>
        <family val="1"/>
      </rPr>
      <t>1)</t>
    </r>
  </si>
  <si>
    <r>
      <t>Wild</t>
    </r>
    <r>
      <rPr>
        <i/>
        <vertAlign val="superscript"/>
        <sz val="8"/>
        <color theme="0"/>
        <rFont val="IBM Plex Serif Medium"/>
        <family val="1"/>
      </rPr>
      <t>2)</t>
    </r>
  </si>
  <si>
    <r>
      <t>Totalt/</t>
    </r>
    <r>
      <rPr>
        <i/>
        <sz val="8"/>
        <color theme="0"/>
        <rFont val="IBM Plex Serif Medium"/>
        <family val="1"/>
      </rPr>
      <t>Total</t>
    </r>
  </si>
  <si>
    <r>
      <t>Totalt art/</t>
    </r>
    <r>
      <rPr>
        <i/>
        <sz val="8"/>
        <color theme="0"/>
        <rFont val="IBM Plex Serif Medium"/>
        <family val="1"/>
      </rPr>
      <t>Total species</t>
    </r>
  </si>
  <si>
    <t>2018 generasjon</t>
  </si>
  <si>
    <t>2018 generation</t>
  </si>
  <si>
    <r>
      <t>2019</t>
    </r>
    <r>
      <rPr>
        <vertAlign val="superscript"/>
        <sz val="10"/>
        <rFont val="IBM Plex Serif Light"/>
        <family val="1"/>
      </rPr>
      <t>1)</t>
    </r>
  </si>
  <si>
    <r>
      <t>1) Foreløpige tall/</t>
    </r>
    <r>
      <rPr>
        <i/>
        <sz val="8"/>
        <rFont val="IBM Plex Serif Light"/>
        <family val="1"/>
      </rPr>
      <t>Preliminary figures</t>
    </r>
  </si>
  <si>
    <r>
      <t>2019</t>
    </r>
    <r>
      <rPr>
        <vertAlign val="superscript"/>
        <sz val="10"/>
        <rFont val="IBM Plex Serif Light"/>
        <family val="1"/>
      </rPr>
      <t>1)'</t>
    </r>
  </si>
  <si>
    <t>2019 generasjon</t>
  </si>
  <si>
    <t>2019 generation</t>
  </si>
  <si>
    <t xml:space="preserve">Andre fiskearter </t>
  </si>
  <si>
    <t>Other fish species</t>
  </si>
  <si>
    <t>Beholdning av andre fiskearter pr. 31. desember etter opprinnelse. Antall i 1000 stk</t>
  </si>
  <si>
    <t>Live stock of other fish species per 31. December specified on whether the production is based on produced juvenile or wild catched fish. Number in 1000 individuals</t>
  </si>
  <si>
    <t>Biomasse av andre fiskearter pr. 31. desember etter opprinnelse. Biomasse i tonn</t>
  </si>
  <si>
    <t>Weigth of life stock (Other fish species) per 31. December specified on whether the production is based on produced juvenile or wild catched fish. Biomasse in metric tons</t>
  </si>
  <si>
    <t>Beholdning av andre fiskearter pr. 31. desember etter art. Antall i 1000 stk</t>
  </si>
  <si>
    <t>Live stock of other fish species per 31. December by species. Number in 1000 individuals</t>
  </si>
  <si>
    <t>Biomasse av andre fiskearter pr. 31. desember etter art. Biomasse i tonn</t>
  </si>
  <si>
    <t>Weigth of life stock (Other fish species) per 31. December by species. Biomass in metric tons</t>
  </si>
  <si>
    <t>Beholdning av andre fiskearter pr. 31. desember etter fylke. Antall i 1000 stk. Biomasse i tonn. Gjennomsnittsvekt i kg</t>
  </si>
  <si>
    <t>Live stock of other fish species per 31. December by county. Number of 1000 individuals. Biomass in metric tons. Average weight in kg</t>
  </si>
  <si>
    <t>Beholdning av andre fiskearter pr. 31. desember etter art. Antall i 1000 stk. Biomasse i tonn. Gjennomsnittsvekt i kg</t>
  </si>
  <si>
    <t>Live stock of other fish species per 31. December by species. Number of 1000 individuals. Biomass in metric tons. Average weight in kg</t>
  </si>
  <si>
    <t>Oppdatert pr. 29.10.2020</t>
  </si>
  <si>
    <t>Avsluttet tidsserie - fylkesinndeling før 2020</t>
  </si>
  <si>
    <r>
      <t>Offisiell statistikk/</t>
    </r>
    <r>
      <rPr>
        <b/>
        <i/>
        <sz val="10"/>
        <color rgb="FF23AEB4"/>
        <rFont val="Arial"/>
        <family val="2"/>
      </rPr>
      <t>Official statistics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</si>
</sst>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IBM Plex Serif Light"/>
      <family val="1"/>
    </font>
    <font>
      <sz val="11"/>
      <name val="IBM Plex Serif Light"/>
      <family val="1"/>
    </font>
    <font>
      <sz val="10"/>
      <color indexed="18"/>
      <name val="IBM Plex Serif Light"/>
      <family val="1"/>
    </font>
    <font>
      <sz val="8"/>
      <name val="IBM Plex Serif Light"/>
      <family val="1"/>
    </font>
    <font>
      <i/>
      <sz val="8"/>
      <name val="IBM Plex Serif Light"/>
      <family val="1"/>
    </font>
    <font>
      <sz val="12"/>
      <color rgb="FF0033A0"/>
      <name val="IBM Plex Serif Light"/>
      <family val="1"/>
    </font>
    <font>
      <sz val="11"/>
      <color rgb="FF0070C0"/>
      <name val="IBM Plex Serif Light"/>
      <family val="1"/>
    </font>
    <font>
      <sz val="11"/>
      <color theme="1"/>
      <name val="IBM Plex Serif Light"/>
      <family val="1"/>
    </font>
    <font>
      <i/>
      <sz val="10"/>
      <color rgb="FF0033A0"/>
      <name val="IBM Plex Serif Light"/>
      <family val="1"/>
    </font>
    <font>
      <i/>
      <sz val="10"/>
      <color rgb="FF0070C0"/>
      <name val="IBM Plex Serif Light"/>
      <family val="1"/>
    </font>
    <font>
      <i/>
      <sz val="10"/>
      <name val="IBM Plex Serif Light"/>
      <family val="1"/>
    </font>
    <font>
      <b/>
      <sz val="10"/>
      <name val="IBM Plex Serif Light"/>
      <family val="1"/>
    </font>
    <font>
      <sz val="10"/>
      <color theme="1"/>
      <name val="IBM Plex Serif Light"/>
      <family val="1"/>
    </font>
    <font>
      <sz val="22"/>
      <name val="IBM Plex Serif Medium"/>
      <family val="1"/>
    </font>
    <font>
      <sz val="10"/>
      <name val="IBM Plex Serif Medium"/>
      <family val="1"/>
    </font>
    <font>
      <i/>
      <sz val="14"/>
      <name val="IBM Plex Serif Medium"/>
      <family val="1"/>
    </font>
    <font>
      <i/>
      <sz val="12"/>
      <name val="IBM Plex Serif Medium"/>
      <family val="1"/>
    </font>
    <font>
      <sz val="10"/>
      <color theme="0"/>
      <name val="IBM Plex Serif Medium"/>
      <family val="1"/>
    </font>
    <font>
      <vertAlign val="superscript"/>
      <sz val="10"/>
      <color theme="0"/>
      <name val="IBM Plex Serif Medium"/>
      <family val="1"/>
    </font>
    <font>
      <i/>
      <sz val="8"/>
      <color theme="0"/>
      <name val="IBM Plex Serif Medium"/>
      <family val="1"/>
    </font>
    <font>
      <i/>
      <vertAlign val="superscript"/>
      <sz val="8"/>
      <color theme="0"/>
      <name val="IBM Plex Serif Medium"/>
      <family val="1"/>
    </font>
    <font>
      <sz val="12"/>
      <name val="IBM Plex Serif Light"/>
      <family val="1"/>
    </font>
    <font>
      <sz val="12"/>
      <name val="IBM Plex Serif Medium"/>
      <family val="1"/>
    </font>
    <font>
      <vertAlign val="superscript"/>
      <sz val="10"/>
      <name val="IBM Plex Serif Light"/>
      <family val="1"/>
    </font>
    <font>
      <b/>
      <sz val="11"/>
      <color rgb="FFFB7B22"/>
      <name val="IBM Plex Serif Light"/>
      <family val="1"/>
    </font>
    <font>
      <b/>
      <sz val="11"/>
      <color rgb="FF23AEB4"/>
      <name val="Arial"/>
      <family val="2"/>
    </font>
    <font>
      <b/>
      <i/>
      <sz val="10"/>
      <color rgb="FF23AEB4"/>
      <name val="Arial"/>
      <family val="2"/>
    </font>
    <font>
      <sz val="10"/>
      <name val="Arial"/>
      <family val="2"/>
    </font>
  </fonts>
  <fills count="3">
    <fill>
      <patternFill patternType="none"/>
    </fill>
    <fill>
      <patternFill patternType="gray125"/>
    </fill>
    <fill>
      <patternFill patternType="solid">
        <fgColor rgb="FF23AEB4"/>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3" fontId="1" fillId="0" borderId="28" xfId="0" applyNumberFormat="1" applyFont="1" applyBorder="1" applyAlignment="1">
      <alignment horizontal="right"/>
    </xf>
    <xf numFmtId="3" fontId="1" fillId="0" borderId="29" xfId="0" applyNumberFormat="1" applyFont="1" applyBorder="1" applyAlignment="1">
      <alignment horizontal="right"/>
    </xf>
    <xf numFmtId="3" fontId="1" fillId="0" borderId="30" xfId="0" applyNumberFormat="1" applyFont="1" applyBorder="1"/>
    <xf numFmtId="3" fontId="1" fillId="0" borderId="30" xfId="0" applyNumberFormat="1" applyFont="1" applyBorder="1" applyAlignment="1">
      <alignment horizontal="right"/>
    </xf>
    <xf numFmtId="3" fontId="1" fillId="0" borderId="28" xfId="0" applyNumberFormat="1" applyFont="1" applyBorder="1"/>
    <xf numFmtId="3" fontId="1" fillId="0" borderId="29" xfId="0" applyNumberFormat="1" applyFont="1" applyBorder="1"/>
    <xf numFmtId="3" fontId="1" fillId="0" borderId="37" xfId="0" applyNumberFormat="1" applyFont="1" applyBorder="1"/>
    <xf numFmtId="3" fontId="1" fillId="0" borderId="31" xfId="0" applyNumberFormat="1" applyFont="1" applyBorder="1"/>
    <xf numFmtId="3" fontId="1" fillId="0" borderId="32" xfId="0" applyNumberFormat="1" applyFont="1" applyBorder="1"/>
    <xf numFmtId="3" fontId="1" fillId="0" borderId="31" xfId="0" applyNumberFormat="1" applyFont="1" applyBorder="1" applyAlignment="1">
      <alignment horizontal="right"/>
    </xf>
    <xf numFmtId="3" fontId="1" fillId="0" borderId="32" xfId="0" applyNumberFormat="1" applyFont="1" applyBorder="1" applyAlignment="1">
      <alignment horizontal="right"/>
    </xf>
    <xf numFmtId="0" fontId="4" fillId="0" borderId="0" xfId="0" applyFont="1" applyFill="1" applyBorder="1"/>
    <xf numFmtId="3" fontId="1" fillId="0" borderId="38" xfId="0" applyNumberFormat="1" applyFont="1" applyBorder="1"/>
    <xf numFmtId="3" fontId="1" fillId="0" borderId="39"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3" fontId="1" fillId="0" borderId="43" xfId="0" applyNumberFormat="1" applyFont="1"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11" fillId="0" borderId="0" xfId="0" applyFont="1"/>
    <xf numFmtId="0" fontId="12" fillId="0" borderId="0" xfId="0" applyFont="1"/>
    <xf numFmtId="3" fontId="1" fillId="0" borderId="19" xfId="0" applyNumberFormat="1" applyFont="1" applyBorder="1" applyAlignment="1">
      <alignment horizontal="right"/>
    </xf>
    <xf numFmtId="3" fontId="1" fillId="0" borderId="20" xfId="0" applyNumberFormat="1" applyFont="1" applyBorder="1" applyAlignment="1">
      <alignment horizontal="right"/>
    </xf>
    <xf numFmtId="164" fontId="1" fillId="0" borderId="21" xfId="0" applyNumberFormat="1" applyFont="1" applyBorder="1"/>
    <xf numFmtId="1" fontId="1" fillId="0" borderId="21" xfId="0" applyNumberFormat="1" applyFont="1" applyBorder="1" applyAlignment="1">
      <alignment horizontal="right"/>
    </xf>
    <xf numFmtId="164" fontId="1" fillId="0" borderId="21" xfId="0" applyNumberFormat="1" applyFont="1" applyBorder="1" applyAlignment="1">
      <alignment horizontal="right"/>
    </xf>
    <xf numFmtId="3" fontId="1" fillId="0" borderId="19" xfId="0" applyNumberFormat="1" applyFont="1" applyBorder="1"/>
    <xf numFmtId="3" fontId="1" fillId="0" borderId="20" xfId="0" applyNumberFormat="1" applyFont="1" applyBorder="1"/>
    <xf numFmtId="1" fontId="1" fillId="0" borderId="21" xfId="0" applyNumberFormat="1" applyFont="1" applyBorder="1"/>
    <xf numFmtId="0" fontId="13" fillId="0" borderId="0" xfId="0" applyFont="1"/>
    <xf numFmtId="3" fontId="13" fillId="0" borderId="19" xfId="0" applyNumberFormat="1" applyFont="1" applyBorder="1"/>
    <xf numFmtId="3" fontId="13" fillId="0" borderId="20" xfId="0" applyNumberFormat="1" applyFont="1" applyBorder="1"/>
    <xf numFmtId="3" fontId="13" fillId="0" borderId="10" xfId="0" applyNumberFormat="1" applyFont="1" applyBorder="1"/>
    <xf numFmtId="3" fontId="13" fillId="0" borderId="11" xfId="0" applyNumberFormat="1" applyFont="1" applyBorder="1"/>
    <xf numFmtId="164" fontId="1" fillId="0" borderId="12" xfId="0" applyNumberFormat="1" applyFont="1" applyBorder="1"/>
    <xf numFmtId="3" fontId="1" fillId="0" borderId="36" xfId="0" applyNumberFormat="1" applyFont="1" applyBorder="1"/>
    <xf numFmtId="0" fontId="14" fillId="0" borderId="0" xfId="0" applyFont="1"/>
    <xf numFmtId="0" fontId="15" fillId="0" borderId="0" xfId="0" applyFont="1"/>
    <xf numFmtId="0" fontId="16" fillId="0" borderId="0" xfId="0" applyFont="1"/>
    <xf numFmtId="0" fontId="17" fillId="0" borderId="0" xfId="0" applyFont="1"/>
    <xf numFmtId="0" fontId="18" fillId="2" borderId="5" xfId="0" applyFont="1" applyFill="1" applyBorder="1"/>
    <xf numFmtId="0" fontId="18" fillId="2" borderId="6" xfId="0" applyFont="1" applyFill="1" applyBorder="1" applyAlignment="1">
      <alignment horizontal="right"/>
    </xf>
    <xf numFmtId="0" fontId="18" fillId="2" borderId="7" xfId="0" applyFont="1" applyFill="1" applyBorder="1" applyAlignment="1">
      <alignment horizontal="right"/>
    </xf>
    <xf numFmtId="0" fontId="18" fillId="2" borderId="33" xfId="0" applyFont="1" applyFill="1" applyBorder="1" applyAlignment="1">
      <alignment horizontal="right"/>
    </xf>
    <xf numFmtId="0" fontId="18" fillId="2" borderId="8" xfId="0" applyFont="1" applyFill="1" applyBorder="1" applyAlignment="1">
      <alignment horizontal="right"/>
    </xf>
    <xf numFmtId="0" fontId="20" fillId="2" borderId="9" xfId="0" applyFont="1" applyFill="1" applyBorder="1"/>
    <xf numFmtId="0" fontId="20" fillId="2" borderId="10" xfId="0" applyFont="1" applyFill="1" applyBorder="1" applyAlignment="1">
      <alignment horizontal="right"/>
    </xf>
    <xf numFmtId="0" fontId="20" fillId="2" borderId="11" xfId="0" applyFont="1" applyFill="1" applyBorder="1" applyAlignment="1">
      <alignment horizontal="right"/>
    </xf>
    <xf numFmtId="0" fontId="20" fillId="2" borderId="34" xfId="0" applyFont="1" applyFill="1" applyBorder="1" applyAlignment="1">
      <alignment horizontal="right"/>
    </xf>
    <xf numFmtId="0" fontId="20" fillId="2" borderId="12" xfId="0" applyFont="1" applyFill="1" applyBorder="1" applyAlignment="1">
      <alignment horizontal="right"/>
    </xf>
    <xf numFmtId="0" fontId="18" fillId="2" borderId="4" xfId="0" applyFont="1" applyFill="1" applyBorder="1"/>
    <xf numFmtId="3" fontId="18" fillId="2" borderId="1" xfId="0" applyNumberFormat="1" applyFont="1" applyFill="1" applyBorder="1"/>
    <xf numFmtId="3" fontId="18" fillId="2" borderId="16" xfId="0" applyNumberFormat="1" applyFont="1" applyFill="1" applyBorder="1"/>
    <xf numFmtId="3" fontId="18" fillId="2" borderId="2" xfId="0" applyNumberFormat="1" applyFont="1" applyFill="1" applyBorder="1"/>
    <xf numFmtId="3" fontId="18" fillId="2" borderId="3" xfId="0" applyNumberFormat="1" applyFont="1" applyFill="1" applyBorder="1"/>
    <xf numFmtId="3" fontId="18" fillId="2" borderId="47" xfId="0" applyNumberFormat="1" applyFont="1" applyFill="1" applyBorder="1"/>
    <xf numFmtId="3" fontId="18" fillId="2" borderId="48" xfId="0" applyNumberFormat="1" applyFont="1" applyFill="1" applyBorder="1"/>
    <xf numFmtId="3" fontId="18" fillId="2" borderId="49" xfId="0" applyNumberFormat="1" applyFont="1" applyFill="1" applyBorder="1"/>
    <xf numFmtId="0" fontId="18" fillId="2" borderId="5" xfId="0" applyFont="1" applyFill="1" applyBorder="1" applyAlignment="1">
      <alignment horizontal="left"/>
    </xf>
    <xf numFmtId="0" fontId="20" fillId="2" borderId="9" xfId="0" applyFont="1" applyFill="1" applyBorder="1" applyAlignment="1">
      <alignment horizontal="left"/>
    </xf>
    <xf numFmtId="3" fontId="18" fillId="2" borderId="17" xfId="0" applyNumberFormat="1" applyFont="1" applyFill="1" applyBorder="1"/>
    <xf numFmtId="164" fontId="18" fillId="2" borderId="18" xfId="0" applyNumberFormat="1" applyFont="1" applyFill="1" applyBorder="1"/>
    <xf numFmtId="0" fontId="22" fillId="0" borderId="0" xfId="0" applyFont="1"/>
    <xf numFmtId="0" fontId="23" fillId="0" borderId="0" xfId="0" applyFont="1"/>
    <xf numFmtId="0" fontId="1" fillId="0" borderId="14" xfId="0" applyFont="1" applyFill="1" applyBorder="1"/>
    <xf numFmtId="0" fontId="1" fillId="0" borderId="15" xfId="0" applyFont="1" applyFill="1" applyBorder="1"/>
    <xf numFmtId="0" fontId="1" fillId="0" borderId="13" xfId="0" applyFont="1" applyFill="1" applyBorder="1"/>
    <xf numFmtId="0" fontId="1" fillId="0" borderId="35" xfId="0" applyFont="1" applyFill="1" applyBorder="1"/>
    <xf numFmtId="0" fontId="1" fillId="0" borderId="5" xfId="0" applyFont="1" applyFill="1" applyBorder="1"/>
    <xf numFmtId="0" fontId="1" fillId="0" borderId="50" xfId="0" applyFont="1" applyFill="1" applyBorder="1"/>
    <xf numFmtId="0" fontId="1" fillId="0" borderId="9" xfId="0" applyFont="1" applyFill="1" applyBorder="1"/>
    <xf numFmtId="0" fontId="25"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5" fillId="0" borderId="23" xfId="0" applyFont="1" applyBorder="1" applyAlignment="1">
      <alignment horizontal="center"/>
    </xf>
    <xf numFmtId="0" fontId="5" fillId="0" borderId="22" xfId="0" applyFont="1" applyBorder="1" applyAlignment="1">
      <alignment horizontal="center"/>
    </xf>
    <xf numFmtId="0" fontId="5" fillId="0" borderId="27" xfId="0" applyFont="1" applyBorder="1" applyAlignment="1">
      <alignment horizontal="center"/>
    </xf>
    <xf numFmtId="0" fontId="26" fillId="0" borderId="0" xfId="0" applyFont="1"/>
    <xf numFmtId="0" fontId="28" fillId="0" borderId="0" xfId="0" applyFont="1"/>
  </cellXfs>
  <cellStyles count="1">
    <cellStyle name="Normal" xfId="0" builtinId="0"/>
  </cellStyles>
  <dxfs count="0"/>
  <tableStyles count="0" defaultTableStyle="TableStyleMedium9" defaultPivotStyle="PivotStyleLight16"/>
  <colors>
    <mruColors>
      <color rgb="FFDDF9FF"/>
      <color rgb="FFA3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1"/>
  <sheetViews>
    <sheetView tabSelected="1" workbookViewId="0">
      <selection activeCell="A6" sqref="A6"/>
    </sheetView>
  </sheetViews>
  <sheetFormatPr baseColWidth="10" defaultRowHeight="15" x14ac:dyDescent="0.25"/>
  <cols>
    <col min="1" max="1" width="26.5703125" style="1" customWidth="1"/>
    <col min="2" max="2" width="10.42578125" style="1" bestFit="1" customWidth="1"/>
    <col min="3" max="3" width="11.28515625" style="1" bestFit="1" customWidth="1"/>
    <col min="4" max="4" width="6.7109375" style="1" bestFit="1" customWidth="1"/>
    <col min="5" max="5" width="10.42578125" style="1" bestFit="1" customWidth="1"/>
    <col min="6" max="6" width="11.28515625" style="1" bestFit="1" customWidth="1"/>
    <col min="7" max="7" width="6.7109375" style="1" bestFit="1" customWidth="1"/>
    <col min="8" max="8" width="10.42578125" style="1" bestFit="1" customWidth="1"/>
    <col min="9" max="9" width="11.28515625" style="1" bestFit="1" customWidth="1"/>
    <col min="10" max="10" width="6.7109375" style="1" bestFit="1" customWidth="1"/>
    <col min="11" max="11" width="10.42578125" style="1" bestFit="1" customWidth="1"/>
    <col min="12" max="12" width="11.28515625" style="1" bestFit="1" customWidth="1"/>
    <col min="13" max="13" width="6.7109375" style="1" bestFit="1" customWidth="1"/>
    <col min="14" max="14" width="10.42578125" style="1" bestFit="1" customWidth="1"/>
    <col min="15" max="15" width="11.28515625" style="1" bestFit="1" customWidth="1"/>
    <col min="16" max="16" width="6.7109375" style="1" bestFit="1" customWidth="1"/>
    <col min="17" max="17" width="10.42578125" style="1" bestFit="1" customWidth="1"/>
    <col min="18" max="18" width="11.28515625" style="1" bestFit="1" customWidth="1"/>
    <col min="19" max="19" width="6.7109375" style="1" bestFit="1" customWidth="1"/>
    <col min="20" max="20" width="10.42578125" style="1" bestFit="1" customWidth="1"/>
    <col min="21" max="21" width="11.28515625" style="1" bestFit="1" customWidth="1"/>
    <col min="22" max="22" width="6.7109375" style="1" bestFit="1" customWidth="1"/>
    <col min="23" max="23" width="10.42578125" style="1" bestFit="1" customWidth="1"/>
    <col min="24" max="24" width="11.28515625" style="1" bestFit="1" customWidth="1"/>
    <col min="25" max="25" width="6.7109375" style="1" bestFit="1" customWidth="1"/>
    <col min="26" max="26" width="10.42578125" style="1" bestFit="1" customWidth="1"/>
    <col min="27" max="27" width="11.28515625" style="1" bestFit="1" customWidth="1"/>
    <col min="28" max="28" width="7.42578125" style="1" bestFit="1" customWidth="1"/>
    <col min="29" max="29" width="10.42578125" style="1" bestFit="1" customWidth="1"/>
    <col min="30" max="30" width="11.28515625" style="1" bestFit="1" customWidth="1"/>
    <col min="31" max="31" width="7.42578125" style="1" bestFit="1" customWidth="1"/>
    <col min="32" max="32" width="10.42578125" style="1" bestFit="1" customWidth="1"/>
    <col min="33" max="33" width="11.28515625" style="1" bestFit="1" customWidth="1"/>
    <col min="34" max="34" width="7.42578125" style="1" bestFit="1" customWidth="1"/>
    <col min="35" max="35" width="10.42578125" style="8" bestFit="1" customWidth="1"/>
    <col min="36" max="36" width="11.28515625" style="8" bestFit="1" customWidth="1"/>
    <col min="37" max="37" width="7.42578125" style="8" bestFit="1" customWidth="1"/>
    <col min="38" max="38" width="10.42578125" style="8" bestFit="1" customWidth="1"/>
    <col min="39" max="39" width="11.28515625" style="8" bestFit="1" customWidth="1"/>
    <col min="40" max="40" width="7.42578125" style="8" bestFit="1" customWidth="1"/>
    <col min="41" max="16384" width="11.42578125" style="8"/>
  </cols>
  <sheetData>
    <row r="1" spans="1:40" s="50" customFormat="1" ht="30" x14ac:dyDescent="0.5">
      <c r="A1" s="49" t="s">
        <v>64</v>
      </c>
    </row>
    <row r="2" spans="1:40" s="52" customFormat="1" ht="18.75" x14ac:dyDescent="0.3">
      <c r="A2" s="51" t="s">
        <v>65</v>
      </c>
    </row>
    <row r="3" spans="1:40" s="98" customFormat="1" x14ac:dyDescent="0.25">
      <c r="A3" s="97" t="s">
        <v>80</v>
      </c>
    </row>
    <row r="4" spans="1:40" s="98" customFormat="1" ht="12.75" x14ac:dyDescent="0.2"/>
    <row r="5" spans="1:40" s="2" customFormat="1" x14ac:dyDescent="0.25">
      <c r="A5" s="1" t="s">
        <v>78</v>
      </c>
    </row>
    <row r="6" spans="1:40" s="1" customFormat="1" ht="13.5" x14ac:dyDescent="0.25">
      <c r="A6" s="3"/>
    </row>
    <row r="7" spans="1:40" s="4" customFormat="1" ht="11.25" x14ac:dyDescent="0.2">
      <c r="A7" s="4" t="s">
        <v>0</v>
      </c>
    </row>
    <row r="8" spans="1:40" s="5" customFormat="1" ht="11.25" x14ac:dyDescent="0.2">
      <c r="A8" s="5" t="s">
        <v>1</v>
      </c>
    </row>
    <row r="10" spans="1:40" x14ac:dyDescent="0.25">
      <c r="A10" s="84" t="s">
        <v>79</v>
      </c>
    </row>
    <row r="12" spans="1:40" ht="15.75" x14ac:dyDescent="0.25">
      <c r="A12" s="76" t="s">
        <v>66</v>
      </c>
      <c r="B12" s="6"/>
      <c r="C12" s="6"/>
      <c r="D12" s="6"/>
      <c r="E12" s="6"/>
      <c r="F12" s="6"/>
      <c r="G12" s="6"/>
      <c r="H12" s="6"/>
      <c r="I12" s="6"/>
      <c r="J12" s="6"/>
      <c r="K12" s="6"/>
      <c r="L12" s="6"/>
      <c r="M12" s="6"/>
      <c r="N12" s="6"/>
      <c r="O12" s="6"/>
      <c r="P12" s="6"/>
      <c r="Q12" s="6"/>
      <c r="R12" s="6"/>
      <c r="S12" s="6"/>
      <c r="T12" s="6"/>
      <c r="U12" s="6"/>
      <c r="V12" s="6"/>
      <c r="W12" s="7"/>
      <c r="X12" s="7"/>
      <c r="Y12" s="7"/>
      <c r="Z12" s="7"/>
      <c r="AA12" s="7"/>
      <c r="AB12" s="7"/>
      <c r="AC12" s="7"/>
      <c r="AD12" s="7"/>
      <c r="AE12" s="7"/>
      <c r="AF12" s="7"/>
      <c r="AG12" s="7"/>
      <c r="AH12" s="7"/>
    </row>
    <row r="13" spans="1:40" x14ac:dyDescent="0.25">
      <c r="A13" s="32" t="s">
        <v>67</v>
      </c>
      <c r="B13" s="9"/>
      <c r="C13" s="9"/>
      <c r="D13" s="9"/>
      <c r="E13" s="9"/>
      <c r="F13" s="9"/>
      <c r="G13" s="9"/>
      <c r="H13" s="9"/>
      <c r="I13" s="9"/>
      <c r="J13" s="9"/>
      <c r="K13" s="9"/>
      <c r="L13" s="9"/>
      <c r="M13" s="9"/>
      <c r="N13" s="9"/>
      <c r="O13" s="9"/>
      <c r="P13" s="9"/>
      <c r="Q13" s="9"/>
      <c r="R13" s="9"/>
      <c r="S13" s="9"/>
      <c r="T13" s="9"/>
      <c r="U13" s="9"/>
      <c r="V13" s="9"/>
      <c r="W13" s="10"/>
      <c r="X13" s="10"/>
      <c r="Y13" s="10"/>
      <c r="Z13" s="10"/>
      <c r="AA13" s="10"/>
      <c r="AB13" s="10"/>
      <c r="AC13" s="10"/>
      <c r="AD13" s="10"/>
      <c r="AE13" s="10"/>
      <c r="AF13" s="10"/>
      <c r="AG13" s="10"/>
      <c r="AH13" s="10"/>
    </row>
    <row r="14" spans="1:40" x14ac:dyDescent="0.25">
      <c r="B14" s="85">
        <v>2019</v>
      </c>
      <c r="C14" s="86"/>
      <c r="D14" s="87"/>
      <c r="E14" s="85">
        <v>2018</v>
      </c>
      <c r="F14" s="86"/>
      <c r="G14" s="87"/>
      <c r="H14" s="85">
        <v>2017</v>
      </c>
      <c r="I14" s="86"/>
      <c r="J14" s="87"/>
      <c r="K14" s="85">
        <v>2016</v>
      </c>
      <c r="L14" s="86"/>
      <c r="M14" s="87"/>
      <c r="N14" s="85">
        <v>2015</v>
      </c>
      <c r="O14" s="86"/>
      <c r="P14" s="87"/>
      <c r="Q14" s="85">
        <v>2014</v>
      </c>
      <c r="R14" s="86"/>
      <c r="S14" s="87"/>
      <c r="T14" s="85">
        <v>2013</v>
      </c>
      <c r="U14" s="86"/>
      <c r="V14" s="87"/>
      <c r="W14" s="85">
        <v>2012</v>
      </c>
      <c r="X14" s="86"/>
      <c r="Y14" s="87"/>
      <c r="Z14" s="85">
        <v>2011</v>
      </c>
      <c r="AA14" s="86"/>
      <c r="AB14" s="87"/>
      <c r="AC14" s="85">
        <v>2010</v>
      </c>
      <c r="AD14" s="86"/>
      <c r="AE14" s="87"/>
      <c r="AF14" s="85">
        <v>2009</v>
      </c>
      <c r="AG14" s="86"/>
      <c r="AH14" s="87"/>
      <c r="AI14" s="85">
        <v>2008</v>
      </c>
      <c r="AJ14" s="86"/>
      <c r="AK14" s="87"/>
      <c r="AL14" s="85">
        <v>2007</v>
      </c>
      <c r="AM14" s="86"/>
      <c r="AN14" s="87"/>
    </row>
    <row r="15" spans="1:40" x14ac:dyDescent="0.25">
      <c r="A15" s="53" t="s">
        <v>37</v>
      </c>
      <c r="B15" s="54" t="s">
        <v>51</v>
      </c>
      <c r="C15" s="55" t="s">
        <v>52</v>
      </c>
      <c r="D15" s="56" t="s">
        <v>38</v>
      </c>
      <c r="E15" s="54" t="s">
        <v>51</v>
      </c>
      <c r="F15" s="55" t="s">
        <v>52</v>
      </c>
      <c r="G15" s="56" t="s">
        <v>38</v>
      </c>
      <c r="H15" s="54" t="s">
        <v>51</v>
      </c>
      <c r="I15" s="55" t="s">
        <v>52</v>
      </c>
      <c r="J15" s="56" t="s">
        <v>38</v>
      </c>
      <c r="K15" s="54" t="s">
        <v>51</v>
      </c>
      <c r="L15" s="55" t="s">
        <v>52</v>
      </c>
      <c r="M15" s="56" t="s">
        <v>38</v>
      </c>
      <c r="N15" s="54" t="s">
        <v>51</v>
      </c>
      <c r="O15" s="55" t="s">
        <v>52</v>
      </c>
      <c r="P15" s="56" t="s">
        <v>38</v>
      </c>
      <c r="Q15" s="54" t="s">
        <v>51</v>
      </c>
      <c r="R15" s="55" t="s">
        <v>52</v>
      </c>
      <c r="S15" s="56" t="s">
        <v>38</v>
      </c>
      <c r="T15" s="54" t="s">
        <v>51</v>
      </c>
      <c r="U15" s="55" t="s">
        <v>52</v>
      </c>
      <c r="V15" s="56" t="s">
        <v>38</v>
      </c>
      <c r="W15" s="54" t="s">
        <v>51</v>
      </c>
      <c r="X15" s="55" t="s">
        <v>52</v>
      </c>
      <c r="Y15" s="56" t="s">
        <v>38</v>
      </c>
      <c r="Z15" s="54" t="s">
        <v>51</v>
      </c>
      <c r="AA15" s="55" t="s">
        <v>52</v>
      </c>
      <c r="AB15" s="57" t="s">
        <v>38</v>
      </c>
      <c r="AC15" s="54" t="s">
        <v>51</v>
      </c>
      <c r="AD15" s="55" t="s">
        <v>52</v>
      </c>
      <c r="AE15" s="57" t="s">
        <v>38</v>
      </c>
      <c r="AF15" s="54" t="s">
        <v>51</v>
      </c>
      <c r="AG15" s="55" t="s">
        <v>52</v>
      </c>
      <c r="AH15" s="57" t="s">
        <v>38</v>
      </c>
      <c r="AI15" s="54" t="s">
        <v>51</v>
      </c>
      <c r="AJ15" s="55" t="s">
        <v>52</v>
      </c>
      <c r="AK15" s="57" t="s">
        <v>38</v>
      </c>
      <c r="AL15" s="54" t="s">
        <v>51</v>
      </c>
      <c r="AM15" s="55" t="s">
        <v>52</v>
      </c>
      <c r="AN15" s="57" t="s">
        <v>38</v>
      </c>
    </row>
    <row r="16" spans="1:40" x14ac:dyDescent="0.25">
      <c r="A16" s="58" t="s">
        <v>3</v>
      </c>
      <c r="B16" s="59" t="s">
        <v>53</v>
      </c>
      <c r="C16" s="60" t="s">
        <v>54</v>
      </c>
      <c r="D16" s="61" t="s">
        <v>38</v>
      </c>
      <c r="E16" s="59" t="s">
        <v>53</v>
      </c>
      <c r="F16" s="60" t="s">
        <v>54</v>
      </c>
      <c r="G16" s="61" t="s">
        <v>38</v>
      </c>
      <c r="H16" s="59" t="s">
        <v>53</v>
      </c>
      <c r="I16" s="60" t="s">
        <v>54</v>
      </c>
      <c r="J16" s="61" t="s">
        <v>38</v>
      </c>
      <c r="K16" s="59" t="s">
        <v>53</v>
      </c>
      <c r="L16" s="60" t="s">
        <v>54</v>
      </c>
      <c r="M16" s="61" t="s">
        <v>38</v>
      </c>
      <c r="N16" s="59" t="s">
        <v>53</v>
      </c>
      <c r="O16" s="60" t="s">
        <v>54</v>
      </c>
      <c r="P16" s="61" t="s">
        <v>38</v>
      </c>
      <c r="Q16" s="59" t="s">
        <v>53</v>
      </c>
      <c r="R16" s="60" t="s">
        <v>54</v>
      </c>
      <c r="S16" s="61" t="s">
        <v>38</v>
      </c>
      <c r="T16" s="59" t="s">
        <v>53</v>
      </c>
      <c r="U16" s="60" t="s">
        <v>54</v>
      </c>
      <c r="V16" s="61" t="s">
        <v>38</v>
      </c>
      <c r="W16" s="59" t="s">
        <v>53</v>
      </c>
      <c r="X16" s="60" t="s">
        <v>54</v>
      </c>
      <c r="Y16" s="61" t="s">
        <v>38</v>
      </c>
      <c r="Z16" s="59" t="s">
        <v>53</v>
      </c>
      <c r="AA16" s="60" t="s">
        <v>54</v>
      </c>
      <c r="AB16" s="62" t="s">
        <v>38</v>
      </c>
      <c r="AC16" s="59" t="s">
        <v>53</v>
      </c>
      <c r="AD16" s="60" t="s">
        <v>54</v>
      </c>
      <c r="AE16" s="62" t="s">
        <v>38</v>
      </c>
      <c r="AF16" s="59" t="s">
        <v>53</v>
      </c>
      <c r="AG16" s="60" t="s">
        <v>54</v>
      </c>
      <c r="AH16" s="62" t="s">
        <v>38</v>
      </c>
      <c r="AI16" s="59" t="s">
        <v>53</v>
      </c>
      <c r="AJ16" s="60" t="s">
        <v>54</v>
      </c>
      <c r="AK16" s="62" t="s">
        <v>38</v>
      </c>
      <c r="AL16" s="59" t="s">
        <v>53</v>
      </c>
      <c r="AM16" s="60" t="s">
        <v>54</v>
      </c>
      <c r="AN16" s="62" t="s">
        <v>38</v>
      </c>
    </row>
    <row r="17" spans="1:40" x14ac:dyDescent="0.25">
      <c r="A17" s="77" t="s">
        <v>4</v>
      </c>
      <c r="B17" s="11">
        <v>228.73699999999999</v>
      </c>
      <c r="C17" s="12">
        <v>0</v>
      </c>
      <c r="D17" s="13">
        <f>SUM(B17:C17)</f>
        <v>228.73699999999999</v>
      </c>
      <c r="E17" s="11">
        <v>107.309</v>
      </c>
      <c r="F17" s="12">
        <v>0</v>
      </c>
      <c r="G17" s="13">
        <f>SUM(E17:F17)</f>
        <v>107.309</v>
      </c>
      <c r="H17" s="11">
        <v>104.876</v>
      </c>
      <c r="I17" s="12">
        <v>182.5</v>
      </c>
      <c r="J17" s="13">
        <f>SUM(H17:I17)</f>
        <v>287.37599999999998</v>
      </c>
      <c r="K17" s="11">
        <v>145.721</v>
      </c>
      <c r="L17" s="12">
        <v>112.5</v>
      </c>
      <c r="M17" s="13">
        <f>SUM(K17:L17)</f>
        <v>258.221</v>
      </c>
      <c r="N17" s="11">
        <v>0</v>
      </c>
      <c r="O17" s="12">
        <v>0</v>
      </c>
      <c r="P17" s="13">
        <f>SUM(N17:O17)</f>
        <v>0</v>
      </c>
      <c r="Q17" s="11" t="s">
        <v>36</v>
      </c>
      <c r="R17" s="12" t="s">
        <v>36</v>
      </c>
      <c r="S17" s="14" t="s">
        <v>36</v>
      </c>
      <c r="T17" s="11" t="s">
        <v>36</v>
      </c>
      <c r="U17" s="12" t="s">
        <v>36</v>
      </c>
      <c r="V17" s="14" t="s">
        <v>36</v>
      </c>
      <c r="W17" s="15">
        <v>357.34399999999999</v>
      </c>
      <c r="X17" s="16">
        <v>0.2</v>
      </c>
      <c r="Y17" s="13">
        <f>SUM(W17:X17)</f>
        <v>357.54399999999998</v>
      </c>
      <c r="Z17" s="15">
        <v>738.63599999999997</v>
      </c>
      <c r="AA17" s="16">
        <v>0</v>
      </c>
      <c r="AB17" s="13">
        <f>SUM(Z17:AA17)</f>
        <v>738.63599999999997</v>
      </c>
      <c r="AC17" s="15">
        <v>1015.836</v>
      </c>
      <c r="AD17" s="16">
        <v>27</v>
      </c>
      <c r="AE17" s="13">
        <f>SUM(AC17:AD17)</f>
        <v>1042.836</v>
      </c>
      <c r="AF17" s="15">
        <v>903.50199999999995</v>
      </c>
      <c r="AG17" s="16">
        <v>50.825000000000003</v>
      </c>
      <c r="AH17" s="13">
        <f>SUM(AF17:AG17)</f>
        <v>954.327</v>
      </c>
      <c r="AI17" s="15">
        <v>2473.183</v>
      </c>
      <c r="AJ17" s="16">
        <v>91.841999999999999</v>
      </c>
      <c r="AK17" s="13">
        <f>SUM(AI17:AJ17)</f>
        <v>2565.0250000000001</v>
      </c>
      <c r="AL17" s="15">
        <v>2754.7220000000002</v>
      </c>
      <c r="AM17" s="16">
        <v>77.765000000000001</v>
      </c>
      <c r="AN17" s="17">
        <f>SUM(AL17:AM17)</f>
        <v>2832.4870000000001</v>
      </c>
    </row>
    <row r="18" spans="1:40" x14ac:dyDescent="0.25">
      <c r="A18" s="77" t="s">
        <v>5</v>
      </c>
      <c r="B18" s="18">
        <v>636.01700000000005</v>
      </c>
      <c r="C18" s="19">
        <v>7.6999999999999999E-2</v>
      </c>
      <c r="D18" s="13">
        <f>SUM(B18:C18)</f>
        <v>636.09400000000005</v>
      </c>
      <c r="E18" s="18">
        <v>489.47500000000002</v>
      </c>
      <c r="F18" s="19">
        <v>8.8999999999999996E-2</v>
      </c>
      <c r="G18" s="13">
        <f>SUM(E18:F18)</f>
        <v>489.56400000000002</v>
      </c>
      <c r="H18" s="18">
        <v>526.55600000000004</v>
      </c>
      <c r="I18" s="19">
        <v>0.53400000000000003</v>
      </c>
      <c r="J18" s="13">
        <f>SUM(H18:I18)</f>
        <v>527.09</v>
      </c>
      <c r="K18" s="18">
        <v>395.78899999999999</v>
      </c>
      <c r="L18" s="19">
        <v>1.2070000000000001</v>
      </c>
      <c r="M18" s="13">
        <f>SUM(K18:L18)</f>
        <v>396.99599999999998</v>
      </c>
      <c r="N18" s="18">
        <v>348.34199999999998</v>
      </c>
      <c r="O18" s="19">
        <v>4.0000000000000001E-3</v>
      </c>
      <c r="P18" s="13">
        <f>SUM(N18:O18)</f>
        <v>348.346</v>
      </c>
      <c r="Q18" s="18">
        <v>450.65300000000002</v>
      </c>
      <c r="R18" s="19">
        <v>1.9E-2</v>
      </c>
      <c r="S18" s="13">
        <v>450.67200000000003</v>
      </c>
      <c r="T18" s="18">
        <v>723.42899999999997</v>
      </c>
      <c r="U18" s="19">
        <v>1.089</v>
      </c>
      <c r="V18" s="13">
        <v>724.51800000000003</v>
      </c>
      <c r="W18" s="18">
        <v>2137.027</v>
      </c>
      <c r="X18" s="19">
        <v>0.76300000000000001</v>
      </c>
      <c r="Y18" s="13">
        <f>SUM(W18:X18)</f>
        <v>2137.79</v>
      </c>
      <c r="Z18" s="18">
        <v>3331.6350000000002</v>
      </c>
      <c r="AA18" s="19">
        <v>4.9080000000000004</v>
      </c>
      <c r="AB18" s="13">
        <f>SUM(Z18:AA18)</f>
        <v>3336.5430000000001</v>
      </c>
      <c r="AC18" s="18">
        <v>6004.58</v>
      </c>
      <c r="AD18" s="19">
        <v>0.2</v>
      </c>
      <c r="AE18" s="13">
        <f>SUM(AC18:AD18)</f>
        <v>6004.78</v>
      </c>
      <c r="AF18" s="18">
        <v>8922.0859999999993</v>
      </c>
      <c r="AG18" s="19">
        <v>0.443</v>
      </c>
      <c r="AH18" s="13">
        <f>SUM(AF18:AG18)</f>
        <v>8922.5289999999986</v>
      </c>
      <c r="AI18" s="18">
        <v>12866.638999999999</v>
      </c>
      <c r="AJ18" s="19">
        <v>172.10400000000001</v>
      </c>
      <c r="AK18" s="13">
        <f>SUM(AI18:AJ18)</f>
        <v>13038.742999999999</v>
      </c>
      <c r="AL18" s="18">
        <v>8381.2810000000009</v>
      </c>
      <c r="AM18" s="19">
        <v>10.63</v>
      </c>
      <c r="AN18" s="17">
        <f>SUM(AL18:AM18)</f>
        <v>8391.9110000000001</v>
      </c>
    </row>
    <row r="19" spans="1:40" x14ac:dyDescent="0.25">
      <c r="A19" s="77" t="s">
        <v>6</v>
      </c>
      <c r="B19" s="18">
        <v>1340.223</v>
      </c>
      <c r="C19" s="19">
        <v>0</v>
      </c>
      <c r="D19" s="13">
        <f t="shared" ref="D19:D23" si="0">SUM(B19:C19)</f>
        <v>1340.223</v>
      </c>
      <c r="E19" s="18">
        <v>615.94299999999998</v>
      </c>
      <c r="F19" s="19">
        <v>0</v>
      </c>
      <c r="G19" s="13">
        <f t="shared" ref="G19:G23" si="1">SUM(E19:F19)</f>
        <v>615.94299999999998</v>
      </c>
      <c r="H19" s="18">
        <v>790.45399999999995</v>
      </c>
      <c r="I19" s="19">
        <v>0</v>
      </c>
      <c r="J19" s="13">
        <f t="shared" ref="J19:J23" si="2">SUM(H19:I19)</f>
        <v>790.45399999999995</v>
      </c>
      <c r="K19" s="18">
        <v>135.881</v>
      </c>
      <c r="L19" s="19">
        <v>0.19500000000000001</v>
      </c>
      <c r="M19" s="13">
        <f t="shared" ref="M19:M23" si="3">SUM(K19:L19)</f>
        <v>136.07599999999999</v>
      </c>
      <c r="N19" s="18">
        <v>680</v>
      </c>
      <c r="O19" s="19">
        <v>0.214</v>
      </c>
      <c r="P19" s="13">
        <f t="shared" ref="P19:P23" si="4">SUM(N19:O19)</f>
        <v>680.21400000000006</v>
      </c>
      <c r="Q19" s="18">
        <v>702.31799999999998</v>
      </c>
      <c r="R19" s="19">
        <v>1.3640000000000001</v>
      </c>
      <c r="S19" s="13">
        <v>703.68200000000002</v>
      </c>
      <c r="T19" s="20" t="s">
        <v>36</v>
      </c>
      <c r="U19" s="21" t="s">
        <v>36</v>
      </c>
      <c r="V19" s="14" t="s">
        <v>36</v>
      </c>
      <c r="W19" s="18">
        <v>86.924999999999997</v>
      </c>
      <c r="X19" s="19">
        <v>0.30199999999999999</v>
      </c>
      <c r="Y19" s="13">
        <f t="shared" ref="Y19:Y23" si="5">SUM(W19:X19)</f>
        <v>87.227000000000004</v>
      </c>
      <c r="Z19" s="18">
        <v>350.4</v>
      </c>
      <c r="AA19" s="19">
        <v>0.30499999999999999</v>
      </c>
      <c r="AB19" s="13">
        <f t="shared" ref="AB19:AB23" si="6">SUM(Z19:AA19)</f>
        <v>350.70499999999998</v>
      </c>
      <c r="AC19" s="18">
        <v>2060.7310000000002</v>
      </c>
      <c r="AD19" s="19">
        <v>0.30499999999999999</v>
      </c>
      <c r="AE19" s="13">
        <f t="shared" ref="AE19:AE23" si="7">SUM(AC19:AD19)</f>
        <v>2061.0360000000001</v>
      </c>
      <c r="AF19" s="18">
        <v>2899.297</v>
      </c>
      <c r="AG19" s="19">
        <v>0.309</v>
      </c>
      <c r="AH19" s="13">
        <f t="shared" ref="AH19:AH23" si="8">SUM(AF19:AG19)</f>
        <v>2899.6060000000002</v>
      </c>
      <c r="AI19" s="18">
        <v>1491.56</v>
      </c>
      <c r="AJ19" s="19">
        <v>0.2</v>
      </c>
      <c r="AK19" s="13">
        <f t="shared" ref="AK19:AK23" si="9">SUM(AI19:AJ19)</f>
        <v>1491.76</v>
      </c>
      <c r="AL19" s="18">
        <v>861.80700000000002</v>
      </c>
      <c r="AM19" s="19">
        <v>2.488</v>
      </c>
      <c r="AN19" s="17">
        <f t="shared" ref="AN19:AN23" si="10">SUM(AL19:AM19)</f>
        <v>864.29500000000007</v>
      </c>
    </row>
    <row r="20" spans="1:40" x14ac:dyDescent="0.25">
      <c r="A20" s="77" t="s">
        <v>7</v>
      </c>
      <c r="B20" s="18">
        <v>0.28399999999999997</v>
      </c>
      <c r="C20" s="19">
        <v>0</v>
      </c>
      <c r="D20" s="13">
        <f t="shared" si="0"/>
        <v>0.28399999999999997</v>
      </c>
      <c r="E20" s="18">
        <v>514.85500000000002</v>
      </c>
      <c r="F20" s="19">
        <v>0</v>
      </c>
      <c r="G20" s="13">
        <f t="shared" si="1"/>
        <v>514.85500000000002</v>
      </c>
      <c r="H20" s="18">
        <v>387.83699999999999</v>
      </c>
      <c r="I20" s="19">
        <v>0.3</v>
      </c>
      <c r="J20" s="13">
        <f t="shared" si="2"/>
        <v>388.137</v>
      </c>
      <c r="K20" s="18">
        <v>388.07</v>
      </c>
      <c r="L20" s="19">
        <v>0</v>
      </c>
      <c r="M20" s="13">
        <f t="shared" si="3"/>
        <v>388.07</v>
      </c>
      <c r="N20" s="18">
        <v>414.185</v>
      </c>
      <c r="O20" s="19">
        <v>0.7</v>
      </c>
      <c r="P20" s="13">
        <f t="shared" si="4"/>
        <v>414.88499999999999</v>
      </c>
      <c r="Q20" s="18">
        <v>357.11399999999998</v>
      </c>
      <c r="R20" s="19">
        <v>4.0000000000000001E-3</v>
      </c>
      <c r="S20" s="13">
        <v>357.11799999999999</v>
      </c>
      <c r="T20" s="18">
        <v>1431.93</v>
      </c>
      <c r="U20" s="19">
        <v>0.56499999999999995</v>
      </c>
      <c r="V20" s="13">
        <v>1432.4950000000001</v>
      </c>
      <c r="W20" s="18">
        <v>1791.01</v>
      </c>
      <c r="X20" s="19">
        <v>0</v>
      </c>
      <c r="Y20" s="13">
        <f t="shared" si="5"/>
        <v>1791.01</v>
      </c>
      <c r="Z20" s="18">
        <v>2041.9839999999999</v>
      </c>
      <c r="AA20" s="19">
        <v>1.4179999999999999</v>
      </c>
      <c r="AB20" s="13">
        <f t="shared" si="6"/>
        <v>2043.4019999999998</v>
      </c>
      <c r="AC20" s="18">
        <v>2971.3609999999999</v>
      </c>
      <c r="AD20" s="19">
        <v>0</v>
      </c>
      <c r="AE20" s="13">
        <f t="shared" si="7"/>
        <v>2971.3609999999999</v>
      </c>
      <c r="AF20" s="18">
        <v>4701.424</v>
      </c>
      <c r="AG20" s="19">
        <v>0</v>
      </c>
      <c r="AH20" s="13">
        <f t="shared" si="8"/>
        <v>4701.424</v>
      </c>
      <c r="AI20" s="18">
        <v>7614.5379999999996</v>
      </c>
      <c r="AJ20" s="19">
        <v>2000.095</v>
      </c>
      <c r="AK20" s="13">
        <f t="shared" si="9"/>
        <v>9614.6329999999998</v>
      </c>
      <c r="AL20" s="18">
        <v>3899.3139999999999</v>
      </c>
      <c r="AM20" s="19">
        <v>2000.2729999999999</v>
      </c>
      <c r="AN20" s="17">
        <f t="shared" si="10"/>
        <v>5899.5869999999995</v>
      </c>
    </row>
    <row r="21" spans="1:40" x14ac:dyDescent="0.25">
      <c r="A21" s="77" t="s">
        <v>8</v>
      </c>
      <c r="B21" s="18">
        <v>539.79200000000003</v>
      </c>
      <c r="C21" s="19">
        <v>0</v>
      </c>
      <c r="D21" s="13">
        <f t="shared" si="0"/>
        <v>539.79200000000003</v>
      </c>
      <c r="E21" s="18">
        <v>428.15699999999998</v>
      </c>
      <c r="F21" s="19">
        <v>0</v>
      </c>
      <c r="G21" s="13">
        <f t="shared" si="1"/>
        <v>428.15699999999998</v>
      </c>
      <c r="H21" s="18">
        <v>472.76799999999997</v>
      </c>
      <c r="I21" s="19">
        <v>0</v>
      </c>
      <c r="J21" s="13">
        <f t="shared" si="2"/>
        <v>472.76799999999997</v>
      </c>
      <c r="K21" s="18">
        <v>372.029</v>
      </c>
      <c r="L21" s="19">
        <v>0</v>
      </c>
      <c r="M21" s="13">
        <f t="shared" si="3"/>
        <v>372.029</v>
      </c>
      <c r="N21" s="18">
        <v>153.48099999999999</v>
      </c>
      <c r="O21" s="19">
        <v>0</v>
      </c>
      <c r="P21" s="13">
        <f t="shared" si="4"/>
        <v>153.48099999999999</v>
      </c>
      <c r="Q21" s="18">
        <v>115.849</v>
      </c>
      <c r="R21" s="19">
        <v>0.2</v>
      </c>
      <c r="S21" s="13">
        <v>116.04900000000001</v>
      </c>
      <c r="T21" s="18">
        <v>719.56899999999996</v>
      </c>
      <c r="U21" s="19">
        <v>0.04</v>
      </c>
      <c r="V21" s="13">
        <v>719.60899999999992</v>
      </c>
      <c r="W21" s="18">
        <v>834.30100000000004</v>
      </c>
      <c r="X21" s="19">
        <v>0</v>
      </c>
      <c r="Y21" s="13">
        <f t="shared" si="5"/>
        <v>834.30100000000004</v>
      </c>
      <c r="Z21" s="18">
        <v>1447.1220000000001</v>
      </c>
      <c r="AA21" s="19">
        <v>0</v>
      </c>
      <c r="AB21" s="13">
        <f t="shared" si="6"/>
        <v>1447.1220000000001</v>
      </c>
      <c r="AC21" s="18">
        <v>1452.7570000000001</v>
      </c>
      <c r="AD21" s="19">
        <v>0</v>
      </c>
      <c r="AE21" s="13">
        <f t="shared" si="7"/>
        <v>1452.7570000000001</v>
      </c>
      <c r="AF21" s="18">
        <v>2301.1680000000001</v>
      </c>
      <c r="AG21" s="19">
        <v>0.2</v>
      </c>
      <c r="AH21" s="13">
        <f t="shared" si="8"/>
        <v>2301.3679999999999</v>
      </c>
      <c r="AI21" s="18">
        <v>3108.1529999999998</v>
      </c>
      <c r="AJ21" s="19">
        <v>0</v>
      </c>
      <c r="AK21" s="13">
        <f t="shared" si="9"/>
        <v>3108.1529999999998</v>
      </c>
      <c r="AL21" s="18">
        <v>2467.777</v>
      </c>
      <c r="AM21" s="19">
        <v>0.2</v>
      </c>
      <c r="AN21" s="17">
        <f t="shared" si="10"/>
        <v>2467.9769999999999</v>
      </c>
    </row>
    <row r="22" spans="1:40" x14ac:dyDescent="0.25">
      <c r="A22" s="77" t="s">
        <v>9</v>
      </c>
      <c r="B22" s="20">
        <v>239.268</v>
      </c>
      <c r="C22" s="21">
        <v>1.343</v>
      </c>
      <c r="D22" s="13">
        <f t="shared" si="0"/>
        <v>240.61099999999999</v>
      </c>
      <c r="E22" s="20">
        <v>182.756</v>
      </c>
      <c r="F22" s="21">
        <v>0</v>
      </c>
      <c r="G22" s="13">
        <f t="shared" si="1"/>
        <v>182.756</v>
      </c>
      <c r="H22" s="20">
        <v>159.887</v>
      </c>
      <c r="I22" s="21">
        <v>2.0310000000000001</v>
      </c>
      <c r="J22" s="13">
        <f t="shared" si="2"/>
        <v>161.91800000000001</v>
      </c>
      <c r="K22" s="20">
        <v>215.02199999999999</v>
      </c>
      <c r="L22" s="21">
        <v>0.77600000000000002</v>
      </c>
      <c r="M22" s="13">
        <f t="shared" si="3"/>
        <v>215.798</v>
      </c>
      <c r="N22" s="20">
        <v>82.619</v>
      </c>
      <c r="O22" s="21">
        <v>7.7080000000000002</v>
      </c>
      <c r="P22" s="13">
        <f t="shared" si="4"/>
        <v>90.326999999999998</v>
      </c>
      <c r="Q22" s="20" t="s">
        <v>36</v>
      </c>
      <c r="R22" s="21" t="s">
        <v>36</v>
      </c>
      <c r="S22" s="14" t="s">
        <v>36</v>
      </c>
      <c r="T22" s="18">
        <v>1606.133</v>
      </c>
      <c r="U22" s="19">
        <v>2.94</v>
      </c>
      <c r="V22" s="13">
        <v>1609.0730000000001</v>
      </c>
      <c r="W22" s="18">
        <v>838.27300000000002</v>
      </c>
      <c r="X22" s="19">
        <v>60.002000000000002</v>
      </c>
      <c r="Y22" s="13">
        <f t="shared" si="5"/>
        <v>898.27499999999998</v>
      </c>
      <c r="Z22" s="18">
        <v>1075.662</v>
      </c>
      <c r="AA22" s="19">
        <v>6.0339999999999998</v>
      </c>
      <c r="AB22" s="13">
        <f t="shared" si="6"/>
        <v>1081.6960000000001</v>
      </c>
      <c r="AC22" s="18">
        <v>108.063</v>
      </c>
      <c r="AD22" s="19">
        <v>3.6440000000000001</v>
      </c>
      <c r="AE22" s="13">
        <f t="shared" si="7"/>
        <v>111.70700000000001</v>
      </c>
      <c r="AF22" s="18">
        <v>432.233</v>
      </c>
      <c r="AG22" s="19">
        <v>1.2190000000000001</v>
      </c>
      <c r="AH22" s="13">
        <f t="shared" si="8"/>
        <v>433.452</v>
      </c>
      <c r="AI22" s="18">
        <v>64.802000000000007</v>
      </c>
      <c r="AJ22" s="19">
        <v>20.78</v>
      </c>
      <c r="AK22" s="13">
        <f t="shared" si="9"/>
        <v>85.582000000000008</v>
      </c>
      <c r="AL22" s="18">
        <v>666.90800000000002</v>
      </c>
      <c r="AM22" s="19">
        <v>5.61</v>
      </c>
      <c r="AN22" s="17">
        <f t="shared" si="10"/>
        <v>672.51800000000003</v>
      </c>
    </row>
    <row r="23" spans="1:40" x14ac:dyDescent="0.25">
      <c r="A23" s="80" t="s">
        <v>10</v>
      </c>
      <c r="B23" s="18">
        <v>1345.9390000000001</v>
      </c>
      <c r="C23" s="19">
        <v>9.6920000000000002</v>
      </c>
      <c r="D23" s="13">
        <f t="shared" si="0"/>
        <v>1355.6310000000001</v>
      </c>
      <c r="E23" s="18">
        <v>1622.864</v>
      </c>
      <c r="F23" s="19">
        <v>13.656000000000001</v>
      </c>
      <c r="G23" s="13">
        <f t="shared" si="1"/>
        <v>1636.52</v>
      </c>
      <c r="H23" s="18">
        <v>1770.825</v>
      </c>
      <c r="I23" s="19">
        <v>12.276999999999999</v>
      </c>
      <c r="J23" s="13">
        <f t="shared" si="2"/>
        <v>1783.1020000000001</v>
      </c>
      <c r="K23" s="18">
        <v>1778.748</v>
      </c>
      <c r="L23" s="19">
        <v>9.3729999999999993</v>
      </c>
      <c r="M23" s="13">
        <f t="shared" si="3"/>
        <v>1788.1210000000001</v>
      </c>
      <c r="N23" s="18">
        <v>1545.77</v>
      </c>
      <c r="O23" s="19">
        <v>9.0250000000000004</v>
      </c>
      <c r="P23" s="13">
        <f t="shared" si="4"/>
        <v>1554.7950000000001</v>
      </c>
      <c r="Q23" s="18">
        <v>1285.7149999999999</v>
      </c>
      <c r="R23" s="19">
        <v>4.8259999999999996</v>
      </c>
      <c r="S23" s="13">
        <v>1290.5409999999999</v>
      </c>
      <c r="T23" s="18">
        <v>2690.2919999999999</v>
      </c>
      <c r="U23" s="19">
        <v>0.38</v>
      </c>
      <c r="V23" s="13">
        <v>2690.672</v>
      </c>
      <c r="W23" s="18">
        <v>1764.5419999999999</v>
      </c>
      <c r="X23" s="19">
        <v>1.67</v>
      </c>
      <c r="Y23" s="13">
        <f t="shared" si="5"/>
        <v>1766.212</v>
      </c>
      <c r="Z23" s="18">
        <v>2184.201</v>
      </c>
      <c r="AA23" s="19">
        <v>2.2290000000000001</v>
      </c>
      <c r="AB23" s="13">
        <f t="shared" si="6"/>
        <v>2186.4299999999998</v>
      </c>
      <c r="AC23" s="18">
        <v>1378.75</v>
      </c>
      <c r="AD23" s="19">
        <v>3.1349999999999998</v>
      </c>
      <c r="AE23" s="13">
        <f t="shared" si="7"/>
        <v>1381.885</v>
      </c>
      <c r="AF23" s="18">
        <v>1276.8119999999999</v>
      </c>
      <c r="AG23" s="19">
        <v>4.5</v>
      </c>
      <c r="AH23" s="13">
        <f t="shared" si="8"/>
        <v>1281.3119999999999</v>
      </c>
      <c r="AI23" s="18">
        <v>1275.981</v>
      </c>
      <c r="AJ23" s="19">
        <v>4.8010000000000002</v>
      </c>
      <c r="AK23" s="13">
        <f t="shared" si="9"/>
        <v>1280.7819999999999</v>
      </c>
      <c r="AL23" s="18">
        <v>1444.336</v>
      </c>
      <c r="AM23" s="19">
        <v>6.8609999999999998</v>
      </c>
      <c r="AN23" s="17">
        <f t="shared" si="10"/>
        <v>1451.1970000000001</v>
      </c>
    </row>
    <row r="24" spans="1:40" x14ac:dyDescent="0.25">
      <c r="A24" s="63" t="s">
        <v>55</v>
      </c>
      <c r="B24" s="64">
        <f t="shared" ref="B24:D24" si="11">SUM(B17:B23)</f>
        <v>4330.26</v>
      </c>
      <c r="C24" s="65">
        <f t="shared" si="11"/>
        <v>11.112</v>
      </c>
      <c r="D24" s="66">
        <f t="shared" si="11"/>
        <v>4341.3720000000003</v>
      </c>
      <c r="E24" s="64">
        <f t="shared" ref="E24:G24" si="12">SUM(E17:E23)</f>
        <v>3961.3589999999999</v>
      </c>
      <c r="F24" s="65">
        <f t="shared" si="12"/>
        <v>13.745000000000001</v>
      </c>
      <c r="G24" s="66">
        <f t="shared" si="12"/>
        <v>3975.1039999999998</v>
      </c>
      <c r="H24" s="64">
        <f t="shared" ref="H24:J24" si="13">SUM(H17:H23)</f>
        <v>4213.2030000000004</v>
      </c>
      <c r="I24" s="65">
        <f t="shared" si="13"/>
        <v>197.642</v>
      </c>
      <c r="J24" s="66">
        <f t="shared" si="13"/>
        <v>4410.8450000000003</v>
      </c>
      <c r="K24" s="64">
        <f t="shared" ref="K24:M24" si="14">SUM(K17:K23)</f>
        <v>3431.26</v>
      </c>
      <c r="L24" s="65">
        <f t="shared" si="14"/>
        <v>124.05099999999999</v>
      </c>
      <c r="M24" s="66">
        <f t="shared" si="14"/>
        <v>3555.3110000000001</v>
      </c>
      <c r="N24" s="64">
        <f t="shared" ref="N24:P24" si="15">SUM(N17:N23)</f>
        <v>3224.3969999999999</v>
      </c>
      <c r="O24" s="65">
        <f t="shared" si="15"/>
        <v>17.651</v>
      </c>
      <c r="P24" s="66">
        <f t="shared" si="15"/>
        <v>3242.0479999999998</v>
      </c>
      <c r="Q24" s="64">
        <v>3122.1460000000002</v>
      </c>
      <c r="R24" s="65">
        <v>17.701999999999998</v>
      </c>
      <c r="S24" s="66">
        <v>3139.848</v>
      </c>
      <c r="T24" s="64">
        <v>8109.1890000000003</v>
      </c>
      <c r="U24" s="65">
        <v>5.3319999999999999</v>
      </c>
      <c r="V24" s="66">
        <v>8114.5210000000006</v>
      </c>
      <c r="W24" s="64">
        <f t="shared" ref="W24:AN24" si="16">SUM(W17:W23)</f>
        <v>7809.4220000000005</v>
      </c>
      <c r="X24" s="65">
        <f t="shared" si="16"/>
        <v>62.937000000000005</v>
      </c>
      <c r="Y24" s="66">
        <f t="shared" si="16"/>
        <v>7872.3590000000004</v>
      </c>
      <c r="Z24" s="64">
        <f t="shared" si="16"/>
        <v>11169.64</v>
      </c>
      <c r="AA24" s="65">
        <f t="shared" si="16"/>
        <v>14.893999999999998</v>
      </c>
      <c r="AB24" s="67">
        <f t="shared" si="16"/>
        <v>11184.534000000001</v>
      </c>
      <c r="AC24" s="64">
        <f t="shared" si="16"/>
        <v>14992.078000000001</v>
      </c>
      <c r="AD24" s="65">
        <f t="shared" si="16"/>
        <v>34.283999999999999</v>
      </c>
      <c r="AE24" s="67">
        <f t="shared" si="16"/>
        <v>15026.361999999999</v>
      </c>
      <c r="AF24" s="64">
        <f t="shared" si="16"/>
        <v>21436.522000000004</v>
      </c>
      <c r="AG24" s="65">
        <f t="shared" si="16"/>
        <v>57.496000000000002</v>
      </c>
      <c r="AH24" s="67">
        <f t="shared" si="16"/>
        <v>21494.017999999996</v>
      </c>
      <c r="AI24" s="64">
        <f t="shared" si="16"/>
        <v>28894.856</v>
      </c>
      <c r="AJ24" s="65">
        <f t="shared" si="16"/>
        <v>2289.8220000000001</v>
      </c>
      <c r="AK24" s="67">
        <f t="shared" si="16"/>
        <v>31184.677999999996</v>
      </c>
      <c r="AL24" s="64">
        <f t="shared" si="16"/>
        <v>20476.145</v>
      </c>
      <c r="AM24" s="65">
        <f t="shared" si="16"/>
        <v>2103.8269999999998</v>
      </c>
      <c r="AN24" s="67">
        <f t="shared" si="16"/>
        <v>22579.971999999998</v>
      </c>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row>
    <row r="28" spans="1:40" ht="15.75" x14ac:dyDescent="0.25">
      <c r="A28" s="76" t="s">
        <v>68</v>
      </c>
      <c r="B28" s="6"/>
      <c r="C28" s="6"/>
      <c r="D28" s="6"/>
      <c r="E28" s="6"/>
      <c r="F28" s="6"/>
      <c r="G28" s="6"/>
      <c r="H28" s="6"/>
      <c r="I28" s="6"/>
      <c r="J28" s="6"/>
      <c r="K28" s="6"/>
      <c r="L28" s="6"/>
      <c r="M28" s="6"/>
      <c r="N28" s="6"/>
      <c r="O28" s="6"/>
      <c r="P28" s="6"/>
      <c r="Q28" s="6"/>
      <c r="R28" s="6"/>
      <c r="S28" s="6"/>
      <c r="T28" s="6"/>
      <c r="U28" s="6"/>
      <c r="V28" s="6"/>
      <c r="W28" s="7"/>
      <c r="X28" s="7"/>
      <c r="Y28" s="7"/>
      <c r="Z28" s="7"/>
      <c r="AA28" s="7"/>
      <c r="AB28" s="7"/>
      <c r="AC28" s="7"/>
      <c r="AD28" s="7"/>
      <c r="AE28" s="7"/>
      <c r="AF28" s="7"/>
      <c r="AG28" s="7"/>
      <c r="AH28" s="7"/>
      <c r="AI28" s="7"/>
      <c r="AJ28" s="7"/>
      <c r="AK28" s="7"/>
      <c r="AL28" s="7"/>
      <c r="AM28" s="7"/>
      <c r="AN28" s="7"/>
    </row>
    <row r="29" spans="1:40" x14ac:dyDescent="0.25">
      <c r="A29" s="32" t="s">
        <v>69</v>
      </c>
      <c r="B29" s="9"/>
      <c r="C29" s="9"/>
      <c r="D29" s="9"/>
      <c r="E29" s="9"/>
      <c r="F29" s="9"/>
      <c r="G29" s="9"/>
      <c r="H29" s="9"/>
      <c r="I29" s="9"/>
      <c r="J29" s="9"/>
      <c r="K29" s="9"/>
      <c r="L29" s="9"/>
      <c r="M29" s="9"/>
      <c r="N29" s="9"/>
      <c r="O29" s="9"/>
      <c r="P29" s="9"/>
      <c r="Q29" s="9"/>
      <c r="R29" s="9"/>
      <c r="S29" s="9"/>
      <c r="T29" s="9"/>
      <c r="U29" s="9"/>
      <c r="V29" s="9"/>
      <c r="W29" s="10"/>
      <c r="X29" s="10"/>
      <c r="Y29" s="10"/>
      <c r="Z29" s="10"/>
      <c r="AA29" s="10"/>
      <c r="AB29" s="10"/>
      <c r="AC29" s="10"/>
      <c r="AD29" s="10"/>
      <c r="AE29" s="10"/>
      <c r="AF29" s="10"/>
      <c r="AG29" s="10"/>
      <c r="AH29" s="10"/>
      <c r="AI29" s="10"/>
      <c r="AJ29" s="10"/>
      <c r="AK29" s="10"/>
      <c r="AL29" s="10"/>
      <c r="AM29" s="10"/>
      <c r="AN29" s="10"/>
    </row>
    <row r="30" spans="1:40" x14ac:dyDescent="0.25">
      <c r="B30" s="85">
        <v>2019</v>
      </c>
      <c r="C30" s="86"/>
      <c r="D30" s="87"/>
      <c r="E30" s="85">
        <v>2018</v>
      </c>
      <c r="F30" s="86"/>
      <c r="G30" s="87"/>
      <c r="H30" s="85">
        <v>2017</v>
      </c>
      <c r="I30" s="86"/>
      <c r="J30" s="87"/>
      <c r="K30" s="85">
        <v>2016</v>
      </c>
      <c r="L30" s="86"/>
      <c r="M30" s="87"/>
      <c r="N30" s="85">
        <v>2015</v>
      </c>
      <c r="O30" s="86"/>
      <c r="P30" s="87"/>
      <c r="Q30" s="85">
        <v>2014</v>
      </c>
      <c r="R30" s="86"/>
      <c r="S30" s="87"/>
      <c r="T30" s="85">
        <v>2013</v>
      </c>
      <c r="U30" s="86"/>
      <c r="V30" s="87"/>
      <c r="W30" s="85">
        <v>2012</v>
      </c>
      <c r="X30" s="86"/>
      <c r="Y30" s="87"/>
      <c r="Z30" s="85">
        <v>2011</v>
      </c>
      <c r="AA30" s="86"/>
      <c r="AB30" s="87"/>
      <c r="AC30" s="85">
        <v>2010</v>
      </c>
      <c r="AD30" s="86"/>
      <c r="AE30" s="87"/>
      <c r="AF30" s="85">
        <v>2009</v>
      </c>
      <c r="AG30" s="86"/>
      <c r="AH30" s="87"/>
      <c r="AI30" s="85">
        <v>2008</v>
      </c>
      <c r="AJ30" s="86"/>
      <c r="AK30" s="87"/>
      <c r="AL30" s="85">
        <v>2007</v>
      </c>
      <c r="AM30" s="86"/>
      <c r="AN30" s="87"/>
    </row>
    <row r="31" spans="1:40" x14ac:dyDescent="0.25">
      <c r="A31" s="53" t="s">
        <v>37</v>
      </c>
      <c r="B31" s="54" t="s">
        <v>51</v>
      </c>
      <c r="C31" s="55" t="s">
        <v>52</v>
      </c>
      <c r="D31" s="56" t="s">
        <v>38</v>
      </c>
      <c r="E31" s="54" t="s">
        <v>51</v>
      </c>
      <c r="F31" s="55" t="s">
        <v>52</v>
      </c>
      <c r="G31" s="56" t="s">
        <v>38</v>
      </c>
      <c r="H31" s="54" t="s">
        <v>51</v>
      </c>
      <c r="I31" s="55" t="s">
        <v>52</v>
      </c>
      <c r="J31" s="56" t="s">
        <v>38</v>
      </c>
      <c r="K31" s="54" t="s">
        <v>51</v>
      </c>
      <c r="L31" s="55" t="s">
        <v>52</v>
      </c>
      <c r="M31" s="56" t="s">
        <v>38</v>
      </c>
      <c r="N31" s="54" t="s">
        <v>51</v>
      </c>
      <c r="O31" s="55" t="s">
        <v>52</v>
      </c>
      <c r="P31" s="56" t="s">
        <v>38</v>
      </c>
      <c r="Q31" s="54" t="s">
        <v>51</v>
      </c>
      <c r="R31" s="55" t="s">
        <v>52</v>
      </c>
      <c r="S31" s="56" t="s">
        <v>38</v>
      </c>
      <c r="T31" s="54" t="s">
        <v>51</v>
      </c>
      <c r="U31" s="55" t="s">
        <v>52</v>
      </c>
      <c r="V31" s="56" t="s">
        <v>38</v>
      </c>
      <c r="W31" s="54" t="s">
        <v>51</v>
      </c>
      <c r="X31" s="55" t="s">
        <v>52</v>
      </c>
      <c r="Y31" s="56" t="s">
        <v>38</v>
      </c>
      <c r="Z31" s="54" t="s">
        <v>51</v>
      </c>
      <c r="AA31" s="55" t="s">
        <v>52</v>
      </c>
      <c r="AB31" s="57" t="s">
        <v>38</v>
      </c>
      <c r="AC31" s="54" t="s">
        <v>51</v>
      </c>
      <c r="AD31" s="55" t="s">
        <v>52</v>
      </c>
      <c r="AE31" s="57" t="s">
        <v>38</v>
      </c>
      <c r="AF31" s="54" t="s">
        <v>51</v>
      </c>
      <c r="AG31" s="55" t="s">
        <v>52</v>
      </c>
      <c r="AH31" s="57" t="s">
        <v>38</v>
      </c>
      <c r="AI31" s="54" t="s">
        <v>51</v>
      </c>
      <c r="AJ31" s="55" t="s">
        <v>52</v>
      </c>
      <c r="AK31" s="57" t="s">
        <v>38</v>
      </c>
      <c r="AL31" s="54" t="s">
        <v>51</v>
      </c>
      <c r="AM31" s="55" t="s">
        <v>52</v>
      </c>
      <c r="AN31" s="57" t="s">
        <v>38</v>
      </c>
    </row>
    <row r="32" spans="1:40" x14ac:dyDescent="0.25">
      <c r="A32" s="58" t="s">
        <v>3</v>
      </c>
      <c r="B32" s="59" t="s">
        <v>53</v>
      </c>
      <c r="C32" s="60" t="s">
        <v>54</v>
      </c>
      <c r="D32" s="61" t="s">
        <v>38</v>
      </c>
      <c r="E32" s="59" t="s">
        <v>53</v>
      </c>
      <c r="F32" s="60" t="s">
        <v>54</v>
      </c>
      <c r="G32" s="61" t="s">
        <v>38</v>
      </c>
      <c r="H32" s="59" t="s">
        <v>53</v>
      </c>
      <c r="I32" s="60" t="s">
        <v>54</v>
      </c>
      <c r="J32" s="61" t="s">
        <v>38</v>
      </c>
      <c r="K32" s="59" t="s">
        <v>53</v>
      </c>
      <c r="L32" s="60" t="s">
        <v>54</v>
      </c>
      <c r="M32" s="61" t="s">
        <v>38</v>
      </c>
      <c r="N32" s="59" t="s">
        <v>53</v>
      </c>
      <c r="O32" s="60" t="s">
        <v>54</v>
      </c>
      <c r="P32" s="61" t="s">
        <v>38</v>
      </c>
      <c r="Q32" s="59" t="s">
        <v>53</v>
      </c>
      <c r="R32" s="60" t="s">
        <v>54</v>
      </c>
      <c r="S32" s="61" t="s">
        <v>38</v>
      </c>
      <c r="T32" s="59" t="s">
        <v>53</v>
      </c>
      <c r="U32" s="60" t="s">
        <v>54</v>
      </c>
      <c r="V32" s="61" t="s">
        <v>38</v>
      </c>
      <c r="W32" s="59" t="s">
        <v>53</v>
      </c>
      <c r="X32" s="60" t="s">
        <v>54</v>
      </c>
      <c r="Y32" s="61" t="s">
        <v>38</v>
      </c>
      <c r="Z32" s="59" t="s">
        <v>53</v>
      </c>
      <c r="AA32" s="60" t="s">
        <v>54</v>
      </c>
      <c r="AB32" s="62" t="s">
        <v>38</v>
      </c>
      <c r="AC32" s="59" t="s">
        <v>53</v>
      </c>
      <c r="AD32" s="60" t="s">
        <v>54</v>
      </c>
      <c r="AE32" s="62" t="s">
        <v>38</v>
      </c>
      <c r="AF32" s="59" t="s">
        <v>53</v>
      </c>
      <c r="AG32" s="60" t="s">
        <v>54</v>
      </c>
      <c r="AH32" s="62" t="s">
        <v>38</v>
      </c>
      <c r="AI32" s="59" t="s">
        <v>53</v>
      </c>
      <c r="AJ32" s="60" t="s">
        <v>54</v>
      </c>
      <c r="AK32" s="62" t="s">
        <v>38</v>
      </c>
      <c r="AL32" s="59" t="s">
        <v>53</v>
      </c>
      <c r="AM32" s="60" t="s">
        <v>54</v>
      </c>
      <c r="AN32" s="62" t="s">
        <v>38</v>
      </c>
    </row>
    <row r="33" spans="1:40" x14ac:dyDescent="0.25">
      <c r="A33" s="77" t="s">
        <v>4</v>
      </c>
      <c r="B33" s="23">
        <v>54.188800000000001</v>
      </c>
      <c r="C33" s="24">
        <v>0</v>
      </c>
      <c r="D33" s="25">
        <f>SUM(B33:C33)</f>
        <v>54.188800000000001</v>
      </c>
      <c r="E33" s="23">
        <v>44.929296000000001</v>
      </c>
      <c r="F33" s="24">
        <v>0</v>
      </c>
      <c r="G33" s="25">
        <f>SUM(E33:F33)</f>
        <v>44.929296000000001</v>
      </c>
      <c r="H33" s="23">
        <v>58.470450999999997</v>
      </c>
      <c r="I33" s="24">
        <v>730</v>
      </c>
      <c r="J33" s="25">
        <f>SUM(H33:I33)</f>
        <v>788.47045100000003</v>
      </c>
      <c r="K33" s="11">
        <v>33.566127999999999</v>
      </c>
      <c r="L33" s="12">
        <v>450</v>
      </c>
      <c r="M33" s="13">
        <f>SUM(K33:L33)</f>
        <v>483.56612799999999</v>
      </c>
      <c r="N33" s="11">
        <v>0</v>
      </c>
      <c r="O33" s="12">
        <v>0</v>
      </c>
      <c r="P33" s="13">
        <f>SUM(N33:O33)</f>
        <v>0</v>
      </c>
      <c r="Q33" s="11" t="s">
        <v>36</v>
      </c>
      <c r="R33" s="12" t="s">
        <v>36</v>
      </c>
      <c r="S33" s="14" t="s">
        <v>36</v>
      </c>
      <c r="T33" s="11" t="s">
        <v>36</v>
      </c>
      <c r="U33" s="12" t="s">
        <v>36</v>
      </c>
      <c r="V33" s="14" t="s">
        <v>36</v>
      </c>
      <c r="W33" s="15">
        <v>83.937652</v>
      </c>
      <c r="X33" s="16">
        <v>0.03</v>
      </c>
      <c r="Y33" s="13">
        <f t="shared" ref="Y33:Y34" si="17">SUM(W33:X33)</f>
        <v>83.967652000000001</v>
      </c>
      <c r="Z33" s="15">
        <v>530.12305900000001</v>
      </c>
      <c r="AA33" s="16">
        <v>0</v>
      </c>
      <c r="AB33" s="13">
        <f t="shared" ref="AB33:AB39" si="18">SUM(Z33:AA33)</f>
        <v>530.12305900000001</v>
      </c>
      <c r="AC33" s="15">
        <v>860.120318</v>
      </c>
      <c r="AD33" s="16">
        <v>13.5</v>
      </c>
      <c r="AE33" s="17">
        <f>SUM(AC33:AD33)</f>
        <v>873.620318</v>
      </c>
      <c r="AF33" s="15">
        <v>831.06712200000004</v>
      </c>
      <c r="AG33" s="16">
        <v>8.9499999999999993</v>
      </c>
      <c r="AH33" s="17">
        <f>SUM(AF33:AG33)</f>
        <v>840.01712200000009</v>
      </c>
      <c r="AI33" s="15">
        <v>2931.1202229999999</v>
      </c>
      <c r="AJ33" s="16">
        <v>160.904</v>
      </c>
      <c r="AK33" s="17">
        <f>SUM(AI33:AJ33)</f>
        <v>3092.0242229999999</v>
      </c>
      <c r="AL33" s="15">
        <v>1682.3576089999999</v>
      </c>
      <c r="AM33" s="16">
        <v>25.783999999999999</v>
      </c>
      <c r="AN33" s="17">
        <f>SUM(AL33:AM33)</f>
        <v>1708.141609</v>
      </c>
    </row>
    <row r="34" spans="1:40" x14ac:dyDescent="0.25">
      <c r="A34" s="77" t="s">
        <v>5</v>
      </c>
      <c r="B34" s="26">
        <v>299.67458499999998</v>
      </c>
      <c r="C34" s="27">
        <v>1.0780000000000001</v>
      </c>
      <c r="D34" s="28">
        <f>SUM(B34:C34)</f>
        <v>300.75258499999995</v>
      </c>
      <c r="E34" s="26">
        <v>216.19078300000001</v>
      </c>
      <c r="F34" s="27">
        <v>1.157E-2</v>
      </c>
      <c r="G34" s="28">
        <f>SUM(E34:F34)</f>
        <v>216.20235300000002</v>
      </c>
      <c r="H34" s="26">
        <v>330.85177049999999</v>
      </c>
      <c r="I34" s="27">
        <v>1.6080000000000001</v>
      </c>
      <c r="J34" s="28">
        <f>SUM(H34:I34)</f>
        <v>332.45977049999999</v>
      </c>
      <c r="K34" s="18">
        <v>159.52538100000001</v>
      </c>
      <c r="L34" s="19">
        <v>0.13600000000000001</v>
      </c>
      <c r="M34" s="13">
        <f>SUM(K34:L34)</f>
        <v>159.66138100000001</v>
      </c>
      <c r="N34" s="18">
        <v>318.46783099999999</v>
      </c>
      <c r="O34" s="19">
        <v>0.24</v>
      </c>
      <c r="P34" s="13">
        <f>SUM(N34:O34)</f>
        <v>318.707831</v>
      </c>
      <c r="Q34" s="18">
        <v>530.51035999999999</v>
      </c>
      <c r="R34" s="19">
        <v>5.45E-2</v>
      </c>
      <c r="S34" s="13">
        <v>530.56485999999995</v>
      </c>
      <c r="T34" s="18">
        <v>803.25977599999999</v>
      </c>
      <c r="U34" s="19">
        <v>2.3237999999999999</v>
      </c>
      <c r="V34" s="13">
        <v>805.58357599999999</v>
      </c>
      <c r="W34" s="18">
        <v>2596.1682660000001</v>
      </c>
      <c r="X34" s="19">
        <v>0.49985000000000002</v>
      </c>
      <c r="Y34" s="13">
        <f t="shared" si="17"/>
        <v>2596.6681160000003</v>
      </c>
      <c r="Z34" s="18">
        <v>4431.243023</v>
      </c>
      <c r="AA34" s="19">
        <v>1.6568864999999999</v>
      </c>
      <c r="AB34" s="13">
        <f t="shared" si="18"/>
        <v>4432.8999094999999</v>
      </c>
      <c r="AC34" s="18">
        <v>10012.490690000001</v>
      </c>
      <c r="AD34" s="19">
        <v>0.2</v>
      </c>
      <c r="AE34" s="17">
        <f>SUM(AC34:AD34)</f>
        <v>10012.690690000001</v>
      </c>
      <c r="AF34" s="18">
        <v>10664.067396</v>
      </c>
      <c r="AG34" s="19">
        <v>0.38600000000000001</v>
      </c>
      <c r="AH34" s="17">
        <f>SUM(AF34:AG34)</f>
        <v>10664.453396000001</v>
      </c>
      <c r="AI34" s="18">
        <v>6380.6522210000003</v>
      </c>
      <c r="AJ34" s="19">
        <v>271.14449999999999</v>
      </c>
      <c r="AK34" s="17">
        <f>SUM(AI34:AJ34)</f>
        <v>6651.7967210000006</v>
      </c>
      <c r="AL34" s="18">
        <v>12667.151653999999</v>
      </c>
      <c r="AM34" s="19">
        <v>40.859000000000002</v>
      </c>
      <c r="AN34" s="17">
        <f>SUM(AL34:AM34)</f>
        <v>12708.010654</v>
      </c>
    </row>
    <row r="35" spans="1:40" x14ac:dyDescent="0.25">
      <c r="A35" s="77" t="s">
        <v>6</v>
      </c>
      <c r="B35" s="26">
        <v>148.155924</v>
      </c>
      <c r="C35" s="27">
        <v>0</v>
      </c>
      <c r="D35" s="28">
        <f t="shared" ref="D35:D39" si="19">SUM(B35:C35)</f>
        <v>148.155924</v>
      </c>
      <c r="E35" s="26">
        <v>113.62583100000001</v>
      </c>
      <c r="F35" s="27">
        <v>0</v>
      </c>
      <c r="G35" s="28">
        <f t="shared" ref="G35:G39" si="20">SUM(E35:F35)</f>
        <v>113.62583100000001</v>
      </c>
      <c r="H35" s="26">
        <v>241.10715400000001</v>
      </c>
      <c r="I35" s="27">
        <v>0</v>
      </c>
      <c r="J35" s="28">
        <f t="shared" ref="J35:J39" si="21">SUM(H35:I35)</f>
        <v>241.10715400000001</v>
      </c>
      <c r="K35" s="18">
        <v>249.09295</v>
      </c>
      <c r="L35" s="19">
        <v>0.50700000000000001</v>
      </c>
      <c r="M35" s="13">
        <f t="shared" ref="M35:M39" si="22">SUM(K35:L35)</f>
        <v>249.59995000000001</v>
      </c>
      <c r="N35" s="18">
        <v>58.814999999999998</v>
      </c>
      <c r="O35" s="19">
        <v>5.992</v>
      </c>
      <c r="P35" s="13">
        <f t="shared" ref="P35:P39" si="23">SUM(N35:O35)</f>
        <v>64.807000000000002</v>
      </c>
      <c r="Q35" s="18">
        <v>101.717055</v>
      </c>
      <c r="R35" s="19">
        <v>5.9980000000000002</v>
      </c>
      <c r="S35" s="13">
        <v>107.71505500000001</v>
      </c>
      <c r="T35" s="20" t="s">
        <v>36</v>
      </c>
      <c r="U35" s="21" t="s">
        <v>36</v>
      </c>
      <c r="V35" s="14" t="s">
        <v>36</v>
      </c>
      <c r="W35" s="18">
        <v>15.39425</v>
      </c>
      <c r="X35" s="19">
        <v>6.5232000000000001</v>
      </c>
      <c r="Y35" s="13">
        <f>SUM(W35:X35)</f>
        <v>21.917449999999999</v>
      </c>
      <c r="Z35" s="18">
        <v>605.24</v>
      </c>
      <c r="AA35" s="19">
        <v>7.0149999999999997</v>
      </c>
      <c r="AB35" s="13">
        <f t="shared" si="18"/>
        <v>612.255</v>
      </c>
      <c r="AC35" s="18">
        <v>2772.764842</v>
      </c>
      <c r="AD35" s="19">
        <v>6.4934500000000002</v>
      </c>
      <c r="AE35" s="17">
        <f t="shared" ref="AE35:AE39" si="24">SUM(AC35:AD35)</f>
        <v>2779.258292</v>
      </c>
      <c r="AF35" s="18">
        <v>2832.761</v>
      </c>
      <c r="AG35" s="19">
        <v>10.962</v>
      </c>
      <c r="AH35" s="17">
        <f t="shared" ref="AH35:AH39" si="25">SUM(AF35:AG35)</f>
        <v>2843.723</v>
      </c>
      <c r="AI35" s="18">
        <v>3209.2710000000002</v>
      </c>
      <c r="AJ35" s="19">
        <v>0.9</v>
      </c>
      <c r="AK35" s="17">
        <f t="shared" ref="AK35:AK39" si="26">SUM(AI35:AJ35)</f>
        <v>3210.1710000000003</v>
      </c>
      <c r="AL35" s="18">
        <v>1587.7392600000001</v>
      </c>
      <c r="AM35" s="19">
        <v>5.8266999999999998</v>
      </c>
      <c r="AN35" s="17">
        <f t="shared" ref="AN35:AN39" si="27">SUM(AL35:AM35)</f>
        <v>1593.5659600000001</v>
      </c>
    </row>
    <row r="36" spans="1:40" x14ac:dyDescent="0.25">
      <c r="A36" s="77" t="s">
        <v>7</v>
      </c>
      <c r="B36" s="26">
        <v>9.1149999999999995E-2</v>
      </c>
      <c r="C36" s="27">
        <v>0</v>
      </c>
      <c r="D36" s="28">
        <f t="shared" si="19"/>
        <v>9.1149999999999995E-2</v>
      </c>
      <c r="E36" s="26">
        <v>1014.931731</v>
      </c>
      <c r="F36" s="27">
        <v>0</v>
      </c>
      <c r="G36" s="28">
        <f t="shared" si="20"/>
        <v>1014.931731</v>
      </c>
      <c r="H36" s="26">
        <v>1049.958558</v>
      </c>
      <c r="I36" s="27">
        <v>1.7999999999999999E-2</v>
      </c>
      <c r="J36" s="28">
        <f t="shared" si="21"/>
        <v>1049.9765580000001</v>
      </c>
      <c r="K36" s="18">
        <v>1066.0327339999999</v>
      </c>
      <c r="L36" s="19">
        <v>0</v>
      </c>
      <c r="M36" s="13">
        <f t="shared" si="22"/>
        <v>1066.0327339999999</v>
      </c>
      <c r="N36" s="18">
        <v>1228.7847879999999</v>
      </c>
      <c r="O36" s="19">
        <v>0.14000000000000001</v>
      </c>
      <c r="P36" s="13">
        <f t="shared" si="23"/>
        <v>1228.924788</v>
      </c>
      <c r="Q36" s="18">
        <v>1224.3607</v>
      </c>
      <c r="R36" s="19">
        <v>6.0000000000000001E-3</v>
      </c>
      <c r="S36" s="13">
        <v>1224.3667</v>
      </c>
      <c r="T36" s="18">
        <v>1145.7090679999999</v>
      </c>
      <c r="U36" s="19">
        <v>0.3503</v>
      </c>
      <c r="V36" s="13">
        <v>1146.0593679999999</v>
      </c>
      <c r="W36" s="18">
        <v>1886.1109160000001</v>
      </c>
      <c r="X36" s="19">
        <v>0</v>
      </c>
      <c r="Y36" s="13">
        <f t="shared" ref="Y36:Y39" si="28">SUM(W36:X36)</f>
        <v>1886.1109160000001</v>
      </c>
      <c r="Z36" s="18">
        <v>2901.8593519999999</v>
      </c>
      <c r="AA36" s="19">
        <v>0.66668000000000005</v>
      </c>
      <c r="AB36" s="13">
        <f t="shared" si="18"/>
        <v>2902.5260319999998</v>
      </c>
      <c r="AC36" s="18">
        <v>3791.5923929999999</v>
      </c>
      <c r="AD36" s="19">
        <v>0</v>
      </c>
      <c r="AE36" s="17">
        <f t="shared" si="24"/>
        <v>3791.5923929999999</v>
      </c>
      <c r="AF36" s="18">
        <v>5514.7352380000002</v>
      </c>
      <c r="AG36" s="19">
        <v>0</v>
      </c>
      <c r="AH36" s="17">
        <f t="shared" si="25"/>
        <v>5514.7352380000002</v>
      </c>
      <c r="AI36" s="18">
        <v>5020.0534239999997</v>
      </c>
      <c r="AJ36" s="19">
        <v>2800.38</v>
      </c>
      <c r="AK36" s="17">
        <f t="shared" si="26"/>
        <v>7820.4334239999998</v>
      </c>
      <c r="AL36" s="18">
        <v>3276.0787707</v>
      </c>
      <c r="AM36" s="19">
        <v>2800.4159</v>
      </c>
      <c r="AN36" s="17">
        <f t="shared" si="27"/>
        <v>6076.4946706999999</v>
      </c>
    </row>
    <row r="37" spans="1:40" x14ac:dyDescent="0.25">
      <c r="A37" s="77" t="s">
        <v>8</v>
      </c>
      <c r="B37" s="26">
        <v>1245.8344999999999</v>
      </c>
      <c r="C37" s="27">
        <v>0</v>
      </c>
      <c r="D37" s="28">
        <f t="shared" si="19"/>
        <v>1245.8344999999999</v>
      </c>
      <c r="E37" s="26">
        <v>511.86626999999999</v>
      </c>
      <c r="F37" s="27">
        <v>0</v>
      </c>
      <c r="G37" s="28">
        <f t="shared" si="20"/>
        <v>511.86626999999999</v>
      </c>
      <c r="H37" s="26">
        <v>651.88027299999999</v>
      </c>
      <c r="I37" s="27">
        <v>0</v>
      </c>
      <c r="J37" s="28">
        <f t="shared" si="21"/>
        <v>651.88027299999999</v>
      </c>
      <c r="K37" s="18">
        <v>330.65995199999998</v>
      </c>
      <c r="L37" s="19">
        <v>0</v>
      </c>
      <c r="M37" s="13">
        <f t="shared" si="22"/>
        <v>330.65995199999998</v>
      </c>
      <c r="N37" s="18">
        <v>75.519720000000007</v>
      </c>
      <c r="O37" s="19">
        <v>0</v>
      </c>
      <c r="P37" s="13">
        <f t="shared" si="23"/>
        <v>75.519720000000007</v>
      </c>
      <c r="Q37" s="18">
        <v>139.5822</v>
      </c>
      <c r="R37" s="19">
        <v>0.1</v>
      </c>
      <c r="S37" s="13">
        <v>139.68219999999999</v>
      </c>
      <c r="T37" s="18">
        <v>960.60217799999998</v>
      </c>
      <c r="U37" s="19">
        <v>0.08</v>
      </c>
      <c r="V37" s="13">
        <v>960.68217800000002</v>
      </c>
      <c r="W37" s="18">
        <v>801.04414999999995</v>
      </c>
      <c r="X37" s="19">
        <v>0</v>
      </c>
      <c r="Y37" s="13">
        <f t="shared" si="28"/>
        <v>801.04414999999995</v>
      </c>
      <c r="Z37" s="18">
        <v>1899.466179</v>
      </c>
      <c r="AA37" s="19">
        <v>0</v>
      </c>
      <c r="AB37" s="13">
        <f t="shared" si="18"/>
        <v>1899.466179</v>
      </c>
      <c r="AC37" s="18">
        <v>1896.4238600000001</v>
      </c>
      <c r="AD37" s="19">
        <v>0</v>
      </c>
      <c r="AE37" s="17">
        <f t="shared" si="24"/>
        <v>1896.4238600000001</v>
      </c>
      <c r="AF37" s="18">
        <v>2884.4958700000002</v>
      </c>
      <c r="AG37" s="19">
        <v>0.3</v>
      </c>
      <c r="AH37" s="17">
        <f t="shared" si="25"/>
        <v>2884.7958700000004</v>
      </c>
      <c r="AI37" s="18">
        <v>2543.40283</v>
      </c>
      <c r="AJ37" s="19">
        <v>0</v>
      </c>
      <c r="AK37" s="17">
        <f t="shared" si="26"/>
        <v>2543.40283</v>
      </c>
      <c r="AL37" s="18">
        <v>3186.4074599999999</v>
      </c>
      <c r="AM37" s="19">
        <v>0.2</v>
      </c>
      <c r="AN37" s="17">
        <f t="shared" si="27"/>
        <v>3186.6074599999997</v>
      </c>
    </row>
    <row r="38" spans="1:40" x14ac:dyDescent="0.25">
      <c r="A38" s="77" t="s">
        <v>9</v>
      </c>
      <c r="B38" s="26">
        <v>221.87954999999999</v>
      </c>
      <c r="C38" s="27">
        <v>0.86722500000000002</v>
      </c>
      <c r="D38" s="28">
        <f t="shared" si="19"/>
        <v>222.74677499999999</v>
      </c>
      <c r="E38" s="26">
        <v>128.850584</v>
      </c>
      <c r="F38" s="27">
        <v>0</v>
      </c>
      <c r="G38" s="28">
        <f t="shared" si="20"/>
        <v>128.850584</v>
      </c>
      <c r="H38" s="26">
        <v>229.02891500000001</v>
      </c>
      <c r="I38" s="27">
        <v>1.8380099999999999</v>
      </c>
      <c r="J38" s="28">
        <f t="shared" si="21"/>
        <v>230.86692500000001</v>
      </c>
      <c r="K38" s="20">
        <v>102.98124300000001</v>
      </c>
      <c r="L38" s="21">
        <v>0.77963499999999997</v>
      </c>
      <c r="M38" s="13">
        <f t="shared" si="22"/>
        <v>103.76087800000001</v>
      </c>
      <c r="N38" s="20">
        <v>47.487577000000002</v>
      </c>
      <c r="O38" s="21">
        <v>4.4934900000000004</v>
      </c>
      <c r="P38" s="13">
        <f t="shared" si="23"/>
        <v>51.981067000000003</v>
      </c>
      <c r="Q38" s="20" t="s">
        <v>36</v>
      </c>
      <c r="R38" s="21" t="s">
        <v>36</v>
      </c>
      <c r="S38" s="14" t="s">
        <v>36</v>
      </c>
      <c r="T38" s="18">
        <v>24.169360000000001</v>
      </c>
      <c r="U38" s="19">
        <v>1.2015199999999999</v>
      </c>
      <c r="V38" s="13">
        <v>25.37088</v>
      </c>
      <c r="W38" s="18">
        <v>457.98541299999999</v>
      </c>
      <c r="X38" s="19">
        <v>19.648762000000001</v>
      </c>
      <c r="Y38" s="13">
        <f t="shared" si="28"/>
        <v>477.63417499999997</v>
      </c>
      <c r="Z38" s="18">
        <v>11.199403</v>
      </c>
      <c r="AA38" s="19">
        <v>3.920115</v>
      </c>
      <c r="AB38" s="13">
        <f t="shared" si="18"/>
        <v>15.119517999999999</v>
      </c>
      <c r="AC38" s="18">
        <v>36.546674000000003</v>
      </c>
      <c r="AD38" s="19">
        <v>2.3793259999999998</v>
      </c>
      <c r="AE38" s="17">
        <f t="shared" si="24"/>
        <v>38.926000000000002</v>
      </c>
      <c r="AF38" s="18">
        <v>1058.687696</v>
      </c>
      <c r="AG38" s="19">
        <v>0.92010499999999995</v>
      </c>
      <c r="AH38" s="17">
        <f t="shared" si="25"/>
        <v>1059.6078009999999</v>
      </c>
      <c r="AI38" s="18">
        <v>92.031125000000003</v>
      </c>
      <c r="AJ38" s="19">
        <v>7.5673430000000002</v>
      </c>
      <c r="AK38" s="17">
        <f t="shared" si="26"/>
        <v>99.598467999999997</v>
      </c>
      <c r="AL38" s="18">
        <v>438.26521700000001</v>
      </c>
      <c r="AM38" s="19">
        <v>6.9704699999999997</v>
      </c>
      <c r="AN38" s="17">
        <f t="shared" si="27"/>
        <v>445.23568699999998</v>
      </c>
    </row>
    <row r="39" spans="1:40" x14ac:dyDescent="0.25">
      <c r="A39" s="80" t="s">
        <v>10</v>
      </c>
      <c r="B39" s="29">
        <v>2629.0792929999998</v>
      </c>
      <c r="C39" s="30">
        <v>4.5759999999999996</v>
      </c>
      <c r="D39" s="31">
        <f t="shared" si="19"/>
        <v>2633.6552929999998</v>
      </c>
      <c r="E39" s="29">
        <v>2057.693178</v>
      </c>
      <c r="F39" s="30">
        <v>4.968</v>
      </c>
      <c r="G39" s="31">
        <f t="shared" si="20"/>
        <v>2062.6611779999998</v>
      </c>
      <c r="H39" s="29">
        <v>4725.5403930000002</v>
      </c>
      <c r="I39" s="30">
        <v>2.915</v>
      </c>
      <c r="J39" s="31">
        <f t="shared" si="21"/>
        <v>4728.4553930000002</v>
      </c>
      <c r="K39" s="18">
        <v>2399.259532</v>
      </c>
      <c r="L39" s="19">
        <v>1.2050000000000001</v>
      </c>
      <c r="M39" s="13">
        <f t="shared" si="22"/>
        <v>2400.464532</v>
      </c>
      <c r="N39" s="18">
        <v>2165.6835390000001</v>
      </c>
      <c r="O39" s="19">
        <v>2.0231599999999998</v>
      </c>
      <c r="P39" s="13">
        <f t="shared" si="23"/>
        <v>2167.7066990000003</v>
      </c>
      <c r="Q39" s="18">
        <v>1908.8417199999999</v>
      </c>
      <c r="R39" s="19">
        <v>4.2987500000000001</v>
      </c>
      <c r="S39" s="13">
        <v>1913.1404699999998</v>
      </c>
      <c r="T39" s="18">
        <v>2031.13455</v>
      </c>
      <c r="U39" s="19">
        <v>0.11799999999999999</v>
      </c>
      <c r="V39" s="13">
        <v>2031.2525499999999</v>
      </c>
      <c r="W39" s="18">
        <v>2265.67949</v>
      </c>
      <c r="X39" s="19">
        <v>0.35644999999999999</v>
      </c>
      <c r="Y39" s="13">
        <f t="shared" si="28"/>
        <v>2266.0359400000002</v>
      </c>
      <c r="Z39" s="18">
        <v>2322.6852739999999</v>
      </c>
      <c r="AA39" s="19">
        <v>0.69199999999999995</v>
      </c>
      <c r="AB39" s="13">
        <f t="shared" si="18"/>
        <v>2323.3772739999999</v>
      </c>
      <c r="AC39" s="18">
        <v>3138.14239</v>
      </c>
      <c r="AD39" s="19">
        <v>1.2935000000000001</v>
      </c>
      <c r="AE39" s="17">
        <f t="shared" si="24"/>
        <v>3139.4358900000002</v>
      </c>
      <c r="AF39" s="18">
        <v>3055.9576360000001</v>
      </c>
      <c r="AG39" s="19">
        <v>1.2455000000000001</v>
      </c>
      <c r="AH39" s="17">
        <f t="shared" si="25"/>
        <v>3057.2031360000001</v>
      </c>
      <c r="AI39" s="18">
        <v>2346.4084480000001</v>
      </c>
      <c r="AJ39" s="19">
        <v>3.7294999999999998</v>
      </c>
      <c r="AK39" s="17">
        <f t="shared" si="26"/>
        <v>2350.1379480000001</v>
      </c>
      <c r="AL39" s="18">
        <v>3118.9748</v>
      </c>
      <c r="AM39" s="19">
        <v>3.1635</v>
      </c>
      <c r="AN39" s="17">
        <f t="shared" si="27"/>
        <v>3122.1383000000001</v>
      </c>
    </row>
    <row r="40" spans="1:40" x14ac:dyDescent="0.25">
      <c r="A40" s="63" t="s">
        <v>55</v>
      </c>
      <c r="B40" s="68">
        <f t="shared" ref="B40:D40" si="29">SUM(B33:B39)</f>
        <v>4598.9038019999998</v>
      </c>
      <c r="C40" s="69">
        <f t="shared" si="29"/>
        <v>6.5212249999999994</v>
      </c>
      <c r="D40" s="70">
        <f t="shared" si="29"/>
        <v>4605.4250269999993</v>
      </c>
      <c r="E40" s="68">
        <f t="shared" ref="E40:G40" si="30">SUM(E33:E39)</f>
        <v>4088.087673</v>
      </c>
      <c r="F40" s="69">
        <f t="shared" si="30"/>
        <v>4.9795699999999998</v>
      </c>
      <c r="G40" s="70">
        <f t="shared" si="30"/>
        <v>4093.067243</v>
      </c>
      <c r="H40" s="68">
        <f t="shared" ref="H40:J40" si="31">SUM(H33:H39)</f>
        <v>7286.8375145</v>
      </c>
      <c r="I40" s="69">
        <f t="shared" si="31"/>
        <v>736.37900999999999</v>
      </c>
      <c r="J40" s="70">
        <f t="shared" si="31"/>
        <v>8023.2165244999997</v>
      </c>
      <c r="K40" s="64">
        <f t="shared" ref="K40:M40" si="32">SUM(K33:K39)</f>
        <v>4341.1179199999997</v>
      </c>
      <c r="L40" s="65">
        <f t="shared" si="32"/>
        <v>452.627635</v>
      </c>
      <c r="M40" s="66">
        <f t="shared" si="32"/>
        <v>4793.7455549999995</v>
      </c>
      <c r="N40" s="64">
        <f t="shared" ref="N40:P40" si="33">SUM(N33:N39)</f>
        <v>3894.7584550000001</v>
      </c>
      <c r="O40" s="65">
        <f t="shared" si="33"/>
        <v>12.888650000000002</v>
      </c>
      <c r="P40" s="66">
        <f t="shared" si="33"/>
        <v>3907.647105</v>
      </c>
      <c r="Q40" s="64">
        <v>3962.7442159999996</v>
      </c>
      <c r="R40" s="65">
        <v>21.788730000000001</v>
      </c>
      <c r="S40" s="66">
        <v>3984.5329459999998</v>
      </c>
      <c r="T40" s="64">
        <v>5244.2064829999999</v>
      </c>
      <c r="U40" s="65">
        <v>10.246220000000001</v>
      </c>
      <c r="V40" s="66">
        <v>5254.4527029999999</v>
      </c>
      <c r="W40" s="64">
        <f t="shared" ref="W40:AN40" si="34">SUM(W33:W39)</f>
        <v>8106.3201370000006</v>
      </c>
      <c r="X40" s="65">
        <f t="shared" si="34"/>
        <v>27.058261999999999</v>
      </c>
      <c r="Y40" s="66">
        <f t="shared" si="34"/>
        <v>8133.3783990000011</v>
      </c>
      <c r="Z40" s="64">
        <f t="shared" si="34"/>
        <v>12701.816290000001</v>
      </c>
      <c r="AA40" s="65">
        <f t="shared" si="34"/>
        <v>13.950681499999998</v>
      </c>
      <c r="AB40" s="67">
        <f t="shared" si="34"/>
        <v>12715.766971499999</v>
      </c>
      <c r="AC40" s="64">
        <f t="shared" si="34"/>
        <v>22508.081167</v>
      </c>
      <c r="AD40" s="65">
        <f t="shared" si="34"/>
        <v>23.866275999999999</v>
      </c>
      <c r="AE40" s="67">
        <f t="shared" si="34"/>
        <v>22531.947443000001</v>
      </c>
      <c r="AF40" s="64">
        <f t="shared" si="34"/>
        <v>26841.771958000001</v>
      </c>
      <c r="AG40" s="65">
        <f t="shared" si="34"/>
        <v>22.763604999999998</v>
      </c>
      <c r="AH40" s="67">
        <f t="shared" si="34"/>
        <v>26864.535563000001</v>
      </c>
      <c r="AI40" s="64">
        <f t="shared" si="34"/>
        <v>22522.939271000003</v>
      </c>
      <c r="AJ40" s="65">
        <f t="shared" si="34"/>
        <v>3244.6253430000002</v>
      </c>
      <c r="AK40" s="67">
        <f t="shared" si="34"/>
        <v>25767.564613999999</v>
      </c>
      <c r="AL40" s="64">
        <f t="shared" si="34"/>
        <v>25956.974770699999</v>
      </c>
      <c r="AM40" s="65">
        <f t="shared" si="34"/>
        <v>2883.2195700000002</v>
      </c>
      <c r="AN40" s="67">
        <f t="shared" si="34"/>
        <v>28840.1943407</v>
      </c>
    </row>
    <row r="41" spans="1:40" x14ac:dyDescent="0.25">
      <c r="A41" s="4"/>
    </row>
  </sheetData>
  <mergeCells count="26">
    <mergeCell ref="AL14:AN14"/>
    <mergeCell ref="AL30:AN30"/>
    <mergeCell ref="N14:P14"/>
    <mergeCell ref="N30:P30"/>
    <mergeCell ref="AC14:AE14"/>
    <mergeCell ref="AC30:AE30"/>
    <mergeCell ref="Q14:S14"/>
    <mergeCell ref="T14:V14"/>
    <mergeCell ref="W14:Y14"/>
    <mergeCell ref="Z14:AB14"/>
    <mergeCell ref="Q30:S30"/>
    <mergeCell ref="T30:V30"/>
    <mergeCell ref="AF14:AH14"/>
    <mergeCell ref="AF30:AH30"/>
    <mergeCell ref="W30:Y30"/>
    <mergeCell ref="Z30:AB30"/>
    <mergeCell ref="B14:D14"/>
    <mergeCell ref="B30:D30"/>
    <mergeCell ref="AI14:AK14"/>
    <mergeCell ref="AI30:AK30"/>
    <mergeCell ref="H14:J14"/>
    <mergeCell ref="H30:J30"/>
    <mergeCell ref="E14:G14"/>
    <mergeCell ref="E30:G30"/>
    <mergeCell ref="K14:M14"/>
    <mergeCell ref="K30:M30"/>
  </mergeCells>
  <pageMargins left="0.7" right="0.7" top="0.75" bottom="0.75" header="0.3" footer="0.3"/>
  <ignoredErrors>
    <ignoredError sqref="Y34 Y36:Y39 Y18:Y23 M33:M3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
  <sheetViews>
    <sheetView workbookViewId="0">
      <selection activeCell="A6" sqref="A6"/>
    </sheetView>
  </sheetViews>
  <sheetFormatPr baseColWidth="10" defaultRowHeight="15" x14ac:dyDescent="0.25"/>
  <cols>
    <col min="1" max="1" width="27" style="1" customWidth="1"/>
    <col min="2" max="2" width="10.42578125" style="1" bestFit="1" customWidth="1"/>
    <col min="3" max="3" width="11.28515625" style="1" bestFit="1" customWidth="1"/>
    <col min="4" max="4" width="6.7109375" style="1" bestFit="1" customWidth="1"/>
    <col min="5" max="5" width="10.42578125" style="1" bestFit="1" customWidth="1"/>
    <col min="6" max="6" width="11.28515625" style="1" bestFit="1" customWidth="1"/>
    <col min="7" max="7" width="6.7109375" style="1" bestFit="1" customWidth="1"/>
    <col min="8" max="8" width="10.42578125" style="1" bestFit="1" customWidth="1"/>
    <col min="9" max="9" width="11.28515625" style="1" bestFit="1" customWidth="1"/>
    <col min="10" max="10" width="6.7109375" style="1" bestFit="1" customWidth="1"/>
    <col min="11" max="11" width="10.42578125" style="1" bestFit="1" customWidth="1"/>
    <col min="12" max="12" width="11.28515625" style="1" bestFit="1" customWidth="1"/>
    <col min="13" max="13" width="6.7109375" style="1" bestFit="1" customWidth="1"/>
    <col min="14" max="14" width="10.42578125" style="1" bestFit="1" customWidth="1"/>
    <col min="15" max="15" width="11.28515625" style="1" bestFit="1" customWidth="1"/>
    <col min="16" max="16" width="6.7109375" style="1" bestFit="1" customWidth="1"/>
    <col min="17" max="17" width="10.42578125" style="1" bestFit="1" customWidth="1"/>
    <col min="18" max="18" width="11.28515625" style="1" bestFit="1" customWidth="1"/>
    <col min="19" max="19" width="6.7109375" style="1" bestFit="1" customWidth="1"/>
    <col min="20" max="20" width="10.42578125" style="1" bestFit="1" customWidth="1"/>
    <col min="21" max="21" width="11.28515625" style="1" bestFit="1" customWidth="1"/>
    <col min="22" max="22" width="6.7109375" style="1" bestFit="1" customWidth="1"/>
    <col min="23" max="23" width="10.42578125" style="1" bestFit="1" customWidth="1"/>
    <col min="24" max="24" width="11.28515625" style="1" bestFit="1" customWidth="1"/>
    <col min="25" max="25" width="6.7109375" style="1" bestFit="1" customWidth="1"/>
    <col min="26" max="26" width="10.42578125" style="1" bestFit="1" customWidth="1"/>
    <col min="27" max="27" width="11.28515625" style="1" bestFit="1" customWidth="1"/>
    <col min="28" max="28" width="7.42578125" style="1" bestFit="1" customWidth="1"/>
    <col min="29" max="29" width="10.42578125" style="1" bestFit="1" customWidth="1"/>
    <col min="30" max="30" width="11.28515625" style="1" bestFit="1" customWidth="1"/>
    <col min="31" max="31" width="7.42578125" style="1" bestFit="1" customWidth="1"/>
    <col min="32" max="32" width="10.42578125" style="1" bestFit="1" customWidth="1"/>
    <col min="33" max="33" width="11.28515625" style="1" bestFit="1" customWidth="1"/>
    <col min="34" max="34" width="7.42578125" style="1" bestFit="1" customWidth="1"/>
    <col min="35" max="35" width="10.42578125" style="8" bestFit="1" customWidth="1"/>
    <col min="36" max="36" width="11.28515625" style="8" bestFit="1" customWidth="1"/>
    <col min="37" max="37" width="7.42578125" style="8" bestFit="1" customWidth="1"/>
    <col min="38" max="38" width="10.42578125" style="8" bestFit="1" customWidth="1"/>
    <col min="39" max="39" width="11.28515625" style="8" bestFit="1" customWidth="1"/>
    <col min="40" max="40" width="7.42578125" style="8" bestFit="1" customWidth="1"/>
    <col min="41" max="16384" width="11.42578125" style="8"/>
  </cols>
  <sheetData>
    <row r="1" spans="1:40" s="50" customFormat="1" ht="30" x14ac:dyDescent="0.5">
      <c r="A1" s="49" t="s">
        <v>64</v>
      </c>
    </row>
    <row r="2" spans="1:40" s="52" customFormat="1" ht="18.75" x14ac:dyDescent="0.3">
      <c r="A2" s="51" t="s">
        <v>65</v>
      </c>
    </row>
    <row r="3" spans="1:40" s="98" customFormat="1" x14ac:dyDescent="0.25">
      <c r="A3" s="97" t="s">
        <v>80</v>
      </c>
    </row>
    <row r="4" spans="1:40" s="98" customFormat="1" ht="12.75" x14ac:dyDescent="0.2"/>
    <row r="5" spans="1:40" s="2" customFormat="1" x14ac:dyDescent="0.25">
      <c r="A5" s="1" t="s">
        <v>78</v>
      </c>
    </row>
    <row r="6" spans="1:40" s="1" customFormat="1" ht="13.5" x14ac:dyDescent="0.25">
      <c r="A6" s="3"/>
    </row>
    <row r="7" spans="1:40" s="4" customFormat="1" ht="11.25" x14ac:dyDescent="0.2">
      <c r="A7" s="4" t="s">
        <v>0</v>
      </c>
    </row>
    <row r="8" spans="1:40" s="5" customFormat="1" ht="11.25" x14ac:dyDescent="0.2">
      <c r="A8" s="5" t="s">
        <v>1</v>
      </c>
    </row>
    <row r="10" spans="1:40" x14ac:dyDescent="0.25">
      <c r="A10" s="84" t="s">
        <v>79</v>
      </c>
    </row>
    <row r="12" spans="1:40" s="2" customFormat="1" ht="15.75" x14ac:dyDescent="0.25">
      <c r="A12" s="76" t="s">
        <v>70</v>
      </c>
      <c r="B12" s="75"/>
      <c r="C12" s="75"/>
      <c r="D12" s="75"/>
      <c r="E12" s="75"/>
      <c r="F12" s="75"/>
      <c r="G12" s="75"/>
      <c r="H12" s="75"/>
      <c r="I12" s="75"/>
      <c r="J12" s="75"/>
      <c r="K12" s="75"/>
      <c r="L12" s="75"/>
      <c r="M12" s="75"/>
      <c r="N12" s="75"/>
      <c r="O12" s="75"/>
      <c r="P12" s="75"/>
      <c r="Q12" s="75"/>
      <c r="R12" s="75"/>
      <c r="S12" s="75"/>
      <c r="T12" s="75"/>
      <c r="U12" s="75"/>
      <c r="V12" s="75"/>
    </row>
    <row r="13" spans="1:40" s="2" customFormat="1" x14ac:dyDescent="0.25">
      <c r="A13" s="32" t="s">
        <v>71</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row>
    <row r="14" spans="1:40" x14ac:dyDescent="0.25">
      <c r="B14" s="85" t="s">
        <v>59</v>
      </c>
      <c r="C14" s="86"/>
      <c r="D14" s="87"/>
      <c r="E14" s="85">
        <v>2018</v>
      </c>
      <c r="F14" s="86"/>
      <c r="G14" s="87"/>
      <c r="H14" s="85">
        <v>2017</v>
      </c>
      <c r="I14" s="86"/>
      <c r="J14" s="87"/>
      <c r="K14" s="85">
        <v>2016</v>
      </c>
      <c r="L14" s="86"/>
      <c r="M14" s="87"/>
      <c r="N14" s="85">
        <v>2015</v>
      </c>
      <c r="O14" s="86"/>
      <c r="P14" s="87"/>
      <c r="Q14" s="85">
        <v>2014</v>
      </c>
      <c r="R14" s="86"/>
      <c r="S14" s="87"/>
      <c r="T14" s="85">
        <v>2013</v>
      </c>
      <c r="U14" s="86"/>
      <c r="V14" s="87"/>
      <c r="W14" s="85">
        <v>2012</v>
      </c>
      <c r="X14" s="86"/>
      <c r="Y14" s="87"/>
      <c r="Z14" s="85">
        <v>2011</v>
      </c>
      <c r="AA14" s="86"/>
      <c r="AB14" s="87"/>
      <c r="AC14" s="85">
        <v>2010</v>
      </c>
      <c r="AD14" s="86"/>
      <c r="AE14" s="87"/>
      <c r="AF14" s="85">
        <v>2009</v>
      </c>
      <c r="AG14" s="86"/>
      <c r="AH14" s="87"/>
      <c r="AI14" s="85">
        <v>2008</v>
      </c>
      <c r="AJ14" s="86"/>
      <c r="AK14" s="87"/>
      <c r="AL14" s="85">
        <v>2007</v>
      </c>
      <c r="AM14" s="86"/>
      <c r="AN14" s="87"/>
    </row>
    <row r="15" spans="1:40" x14ac:dyDescent="0.25">
      <c r="A15" s="53" t="s">
        <v>37</v>
      </c>
      <c r="B15" s="54" t="s">
        <v>51</v>
      </c>
      <c r="C15" s="55" t="s">
        <v>52</v>
      </c>
      <c r="D15" s="56" t="s">
        <v>38</v>
      </c>
      <c r="E15" s="54" t="s">
        <v>51</v>
      </c>
      <c r="F15" s="55" t="s">
        <v>52</v>
      </c>
      <c r="G15" s="56" t="s">
        <v>38</v>
      </c>
      <c r="H15" s="54" t="s">
        <v>51</v>
      </c>
      <c r="I15" s="55" t="s">
        <v>52</v>
      </c>
      <c r="J15" s="56" t="s">
        <v>38</v>
      </c>
      <c r="K15" s="54" t="s">
        <v>51</v>
      </c>
      <c r="L15" s="55" t="s">
        <v>52</v>
      </c>
      <c r="M15" s="56" t="s">
        <v>38</v>
      </c>
      <c r="N15" s="54" t="s">
        <v>51</v>
      </c>
      <c r="O15" s="55" t="s">
        <v>52</v>
      </c>
      <c r="P15" s="56" t="s">
        <v>38</v>
      </c>
      <c r="Q15" s="54" t="s">
        <v>51</v>
      </c>
      <c r="R15" s="55" t="s">
        <v>52</v>
      </c>
      <c r="S15" s="56" t="s">
        <v>38</v>
      </c>
      <c r="T15" s="54" t="s">
        <v>51</v>
      </c>
      <c r="U15" s="55" t="s">
        <v>52</v>
      </c>
      <c r="V15" s="56" t="s">
        <v>38</v>
      </c>
      <c r="W15" s="54" t="s">
        <v>51</v>
      </c>
      <c r="X15" s="55" t="s">
        <v>52</v>
      </c>
      <c r="Y15" s="56" t="s">
        <v>38</v>
      </c>
      <c r="Z15" s="54" t="s">
        <v>51</v>
      </c>
      <c r="AA15" s="55" t="s">
        <v>52</v>
      </c>
      <c r="AB15" s="57" t="s">
        <v>38</v>
      </c>
      <c r="AC15" s="54" t="s">
        <v>51</v>
      </c>
      <c r="AD15" s="55" t="s">
        <v>52</v>
      </c>
      <c r="AE15" s="57" t="s">
        <v>38</v>
      </c>
      <c r="AF15" s="54" t="s">
        <v>51</v>
      </c>
      <c r="AG15" s="55" t="s">
        <v>52</v>
      </c>
      <c r="AH15" s="57" t="s">
        <v>38</v>
      </c>
      <c r="AI15" s="54" t="s">
        <v>51</v>
      </c>
      <c r="AJ15" s="55" t="s">
        <v>52</v>
      </c>
      <c r="AK15" s="57" t="s">
        <v>38</v>
      </c>
      <c r="AL15" s="54" t="s">
        <v>51</v>
      </c>
      <c r="AM15" s="55" t="s">
        <v>52</v>
      </c>
      <c r="AN15" s="57" t="s">
        <v>38</v>
      </c>
    </row>
    <row r="16" spans="1:40" x14ac:dyDescent="0.25">
      <c r="A16" s="58" t="s">
        <v>3</v>
      </c>
      <c r="B16" s="59" t="s">
        <v>53</v>
      </c>
      <c r="C16" s="60" t="s">
        <v>54</v>
      </c>
      <c r="D16" s="61" t="s">
        <v>38</v>
      </c>
      <c r="E16" s="59" t="s">
        <v>53</v>
      </c>
      <c r="F16" s="60" t="s">
        <v>54</v>
      </c>
      <c r="G16" s="61" t="s">
        <v>38</v>
      </c>
      <c r="H16" s="59" t="s">
        <v>53</v>
      </c>
      <c r="I16" s="60" t="s">
        <v>54</v>
      </c>
      <c r="J16" s="61" t="s">
        <v>38</v>
      </c>
      <c r="K16" s="59" t="s">
        <v>53</v>
      </c>
      <c r="L16" s="60" t="s">
        <v>54</v>
      </c>
      <c r="M16" s="61" t="s">
        <v>38</v>
      </c>
      <c r="N16" s="59" t="s">
        <v>53</v>
      </c>
      <c r="O16" s="60" t="s">
        <v>54</v>
      </c>
      <c r="P16" s="61" t="s">
        <v>38</v>
      </c>
      <c r="Q16" s="59" t="s">
        <v>53</v>
      </c>
      <c r="R16" s="60" t="s">
        <v>54</v>
      </c>
      <c r="S16" s="61" t="s">
        <v>38</v>
      </c>
      <c r="T16" s="59" t="s">
        <v>53</v>
      </c>
      <c r="U16" s="60" t="s">
        <v>54</v>
      </c>
      <c r="V16" s="61" t="s">
        <v>38</v>
      </c>
      <c r="W16" s="59" t="s">
        <v>53</v>
      </c>
      <c r="X16" s="60" t="s">
        <v>54</v>
      </c>
      <c r="Y16" s="61" t="s">
        <v>38</v>
      </c>
      <c r="Z16" s="59" t="s">
        <v>53</v>
      </c>
      <c r="AA16" s="60" t="s">
        <v>54</v>
      </c>
      <c r="AB16" s="62" t="s">
        <v>38</v>
      </c>
      <c r="AC16" s="59" t="s">
        <v>53</v>
      </c>
      <c r="AD16" s="60" t="s">
        <v>54</v>
      </c>
      <c r="AE16" s="62" t="s">
        <v>38</v>
      </c>
      <c r="AF16" s="59" t="s">
        <v>53</v>
      </c>
      <c r="AG16" s="60" t="s">
        <v>54</v>
      </c>
      <c r="AH16" s="62" t="s">
        <v>38</v>
      </c>
      <c r="AI16" s="59" t="s">
        <v>53</v>
      </c>
      <c r="AJ16" s="60" t="s">
        <v>54</v>
      </c>
      <c r="AK16" s="62" t="s">
        <v>38</v>
      </c>
      <c r="AL16" s="59" t="s">
        <v>53</v>
      </c>
      <c r="AM16" s="60" t="s">
        <v>54</v>
      </c>
      <c r="AN16" s="62" t="s">
        <v>38</v>
      </c>
    </row>
    <row r="17" spans="1:40" x14ac:dyDescent="0.25">
      <c r="A17" s="79" t="s">
        <v>47</v>
      </c>
      <c r="B17" s="15">
        <v>42.652999999999999</v>
      </c>
      <c r="C17" s="16">
        <v>0</v>
      </c>
      <c r="D17" s="13">
        <f>SUM(B17:C17)</f>
        <v>42.652999999999999</v>
      </c>
      <c r="E17" s="15">
        <v>11.593999999999999</v>
      </c>
      <c r="F17" s="16">
        <v>0</v>
      </c>
      <c r="G17" s="13">
        <f>SUM(E17:F17)</f>
        <v>11.593999999999999</v>
      </c>
      <c r="H17" s="15">
        <v>230.51900000000001</v>
      </c>
      <c r="I17" s="16">
        <v>182.53299999999999</v>
      </c>
      <c r="J17" s="13">
        <f>SUM(H17:I17)</f>
        <v>413.05200000000002</v>
      </c>
      <c r="K17" s="15">
        <v>186.33199999999999</v>
      </c>
      <c r="L17" s="16">
        <v>112.514</v>
      </c>
      <c r="M17" s="13">
        <f>SUM(K17:L17)</f>
        <v>298.846</v>
      </c>
      <c r="N17" s="15">
        <v>6.09</v>
      </c>
      <c r="O17" s="16">
        <v>2.5000000000000001E-2</v>
      </c>
      <c r="P17" s="13">
        <f>SUM(N17:O17)</f>
        <v>6.1150000000000002</v>
      </c>
      <c r="Q17" s="15">
        <v>11.948</v>
      </c>
      <c r="R17" s="16">
        <v>1.4999999999999999E-2</v>
      </c>
      <c r="S17" s="13">
        <f>SUM(Q17:R17)</f>
        <v>11.963000000000001</v>
      </c>
      <c r="T17" s="15">
        <v>871.524</v>
      </c>
      <c r="U17" s="16">
        <v>1.0780000000000001</v>
      </c>
      <c r="V17" s="13">
        <f>SUM(T17:U17)</f>
        <v>872.60199999999998</v>
      </c>
      <c r="W17" s="15">
        <v>3353.2179999999998</v>
      </c>
      <c r="X17" s="16">
        <v>0.28399999999999997</v>
      </c>
      <c r="Y17" s="13">
        <f>SUM(W17:X17)</f>
        <v>3353.502</v>
      </c>
      <c r="Z17" s="15">
        <v>5801.7179999999998</v>
      </c>
      <c r="AA17" s="16">
        <v>2.0059999999999998</v>
      </c>
      <c r="AB17" s="48">
        <f>SUM(Z17:AA17)</f>
        <v>5803.7240000000002</v>
      </c>
      <c r="AC17" s="15">
        <v>11460.79</v>
      </c>
      <c r="AD17" s="16">
        <v>1.4039999999999999</v>
      </c>
      <c r="AE17" s="48">
        <f>SUM(AC17:AD17)</f>
        <v>11462.194000000001</v>
      </c>
      <c r="AF17" s="15">
        <v>17893.383000000002</v>
      </c>
      <c r="AG17" s="16">
        <v>3.4140000000000001</v>
      </c>
      <c r="AH17" s="48">
        <f>SUM(AF17:AG17)</f>
        <v>17896.797000000002</v>
      </c>
      <c r="AI17" s="15">
        <v>24685.154999999999</v>
      </c>
      <c r="AJ17" s="16">
        <v>205.87200000000001</v>
      </c>
      <c r="AK17" s="48">
        <f>SUM(AI17:AJ17)</f>
        <v>24891.026999999998</v>
      </c>
      <c r="AL17" s="15">
        <v>16651.916000000001</v>
      </c>
      <c r="AM17" s="16">
        <v>26.934000000000001</v>
      </c>
      <c r="AN17" s="48">
        <f>SUM(AL17:AM17)</f>
        <v>16678.850000000002</v>
      </c>
    </row>
    <row r="18" spans="1:40" x14ac:dyDescent="0.25">
      <c r="A18" s="77" t="s">
        <v>48</v>
      </c>
      <c r="B18" s="18">
        <v>2212.1060000000002</v>
      </c>
      <c r="C18" s="19">
        <v>9.6920000000000002</v>
      </c>
      <c r="D18" s="13">
        <f>SUM(B18:C18)</f>
        <v>2221.7980000000002</v>
      </c>
      <c r="E18" s="18">
        <v>1326.664</v>
      </c>
      <c r="F18" s="19">
        <v>13.656000000000001</v>
      </c>
      <c r="G18" s="13">
        <f>SUM(E18:F18)</f>
        <v>1340.32</v>
      </c>
      <c r="H18" s="18">
        <v>1349.9490000000001</v>
      </c>
      <c r="I18" s="19">
        <v>12.266999999999999</v>
      </c>
      <c r="J18" s="13">
        <f>SUM(H18:I18)</f>
        <v>1362.2160000000001</v>
      </c>
      <c r="K18" s="18">
        <v>578.30499999999995</v>
      </c>
      <c r="L18" s="19">
        <v>9.359</v>
      </c>
      <c r="M18" s="13">
        <f>SUM(K18:L18)</f>
        <v>587.66399999999999</v>
      </c>
      <c r="N18" s="18">
        <v>988.06200000000001</v>
      </c>
      <c r="O18" s="19">
        <v>9</v>
      </c>
      <c r="P18" s="13">
        <f>SUM(N18:O18)</f>
        <v>997.06200000000001</v>
      </c>
      <c r="Q18" s="18">
        <v>1212.2919999999999</v>
      </c>
      <c r="R18" s="19">
        <v>4.8109999999999999</v>
      </c>
      <c r="S18" s="13">
        <f>SUM(Q18:R18)</f>
        <v>1217.1029999999998</v>
      </c>
      <c r="T18" s="18">
        <v>1153.3489999999999</v>
      </c>
      <c r="U18" s="19">
        <v>0</v>
      </c>
      <c r="V18" s="13">
        <f>SUM(T18:U18)</f>
        <v>1153.3489999999999</v>
      </c>
      <c r="W18" s="18">
        <v>697.11300000000006</v>
      </c>
      <c r="X18" s="19">
        <v>1.5860000000000001</v>
      </c>
      <c r="Y18" s="13">
        <f>SUM(W18:X18)</f>
        <v>698.69900000000007</v>
      </c>
      <c r="Z18" s="18">
        <v>729.69899999999996</v>
      </c>
      <c r="AA18" s="19">
        <v>2.0350000000000001</v>
      </c>
      <c r="AB18" s="17">
        <f>SUM(Z18:AA18)</f>
        <v>731.73399999999992</v>
      </c>
      <c r="AC18" s="18">
        <v>1101.3050000000001</v>
      </c>
      <c r="AD18" s="19">
        <v>29.895</v>
      </c>
      <c r="AE18" s="17">
        <f>SUM(AC18:AD18)</f>
        <v>1131.2</v>
      </c>
      <c r="AF18" s="18">
        <v>1328.77</v>
      </c>
      <c r="AG18" s="19">
        <v>53.21</v>
      </c>
      <c r="AH18" s="17">
        <f>SUM(AF18:AG18)</f>
        <v>1381.98</v>
      </c>
      <c r="AI18" s="18">
        <v>1690.9770000000001</v>
      </c>
      <c r="AJ18" s="19">
        <v>63.457000000000001</v>
      </c>
      <c r="AK18" s="17">
        <f>SUM(AI18:AJ18)</f>
        <v>1754.4340000000002</v>
      </c>
      <c r="AL18" s="18">
        <v>1510.9</v>
      </c>
      <c r="AM18" s="19">
        <v>73</v>
      </c>
      <c r="AN18" s="17">
        <f>SUM(AL18:AM18)</f>
        <v>1583.9</v>
      </c>
    </row>
    <row r="19" spans="1:40" x14ac:dyDescent="0.25">
      <c r="A19" s="77" t="s">
        <v>49</v>
      </c>
      <c r="B19" s="18">
        <v>1673.6959999999999</v>
      </c>
      <c r="C19" s="19">
        <v>0</v>
      </c>
      <c r="D19" s="13">
        <f>SUM(B19:C19)</f>
        <v>1673.6959999999999</v>
      </c>
      <c r="E19" s="18">
        <v>2230.8040000000001</v>
      </c>
      <c r="F19" s="19">
        <v>0</v>
      </c>
      <c r="G19" s="13">
        <f>SUM(E19:F19)</f>
        <v>2230.8040000000001</v>
      </c>
      <c r="H19" s="18">
        <v>2279.453</v>
      </c>
      <c r="I19" s="19">
        <v>3.0000000000000001E-3</v>
      </c>
      <c r="J19" s="13">
        <f>SUM(H19:I19)</f>
        <v>2279.4560000000001</v>
      </c>
      <c r="K19" s="18">
        <v>2325.9989999999998</v>
      </c>
      <c r="L19" s="19">
        <v>0.19800000000000001</v>
      </c>
      <c r="M19" s="13">
        <f>SUM(K19:L19)</f>
        <v>2326.1969999999997</v>
      </c>
      <c r="N19" s="18">
        <v>1898.538</v>
      </c>
      <c r="O19" s="19">
        <v>0.218</v>
      </c>
      <c r="P19" s="13">
        <f>SUM(N19:O19)</f>
        <v>1898.7560000000001</v>
      </c>
      <c r="Q19" s="18">
        <v>1588.095</v>
      </c>
      <c r="R19" s="19">
        <v>0.224</v>
      </c>
      <c r="S19" s="13">
        <f>SUM(Q19:R19)</f>
        <v>1588.319</v>
      </c>
      <c r="T19" s="18">
        <v>2308.6909999999998</v>
      </c>
      <c r="U19" s="19">
        <v>0.30299999999999999</v>
      </c>
      <c r="V19" s="13">
        <f>SUM(T19:U19)</f>
        <v>2308.9939999999997</v>
      </c>
      <c r="W19" s="18">
        <v>2089.319</v>
      </c>
      <c r="X19" s="19">
        <v>0.307</v>
      </c>
      <c r="Y19" s="13">
        <f>SUM(W19:X19)</f>
        <v>2089.6259999999997</v>
      </c>
      <c r="Z19" s="18">
        <v>3002.694</v>
      </c>
      <c r="AA19" s="19">
        <v>0.311</v>
      </c>
      <c r="AB19" s="17">
        <f>SUM(Z19:AA19)</f>
        <v>3003.0050000000001</v>
      </c>
      <c r="AC19" s="18">
        <v>2047.2550000000001</v>
      </c>
      <c r="AD19" s="19">
        <v>0.30499999999999999</v>
      </c>
      <c r="AE19" s="17">
        <f>SUM(AC19:AD19)</f>
        <v>2047.5600000000002</v>
      </c>
      <c r="AF19" s="18">
        <v>1913.1690000000001</v>
      </c>
      <c r="AG19" s="19">
        <v>0.32900000000000001</v>
      </c>
      <c r="AH19" s="17">
        <f>SUM(AF19:AG19)</f>
        <v>1913.498</v>
      </c>
      <c r="AI19" s="18">
        <v>2196.36</v>
      </c>
      <c r="AJ19" s="19">
        <v>0.318</v>
      </c>
      <c r="AK19" s="17">
        <f>SUM(AI19:AJ19)</f>
        <v>2196.6780000000003</v>
      </c>
      <c r="AL19" s="18">
        <v>2010.671</v>
      </c>
      <c r="AM19" s="19">
        <v>0.13500000000000001</v>
      </c>
      <c r="AN19" s="17">
        <f>SUM(AL19:AM19)</f>
        <v>2010.806</v>
      </c>
    </row>
    <row r="20" spans="1:40" x14ac:dyDescent="0.25">
      <c r="A20" s="78" t="s">
        <v>50</v>
      </c>
      <c r="B20" s="18">
        <v>401.80500000000001</v>
      </c>
      <c r="C20" s="19">
        <v>1.42</v>
      </c>
      <c r="D20" s="13">
        <f t="shared" ref="D20" si="0">SUM(B20:C20)</f>
        <v>403.22500000000002</v>
      </c>
      <c r="E20" s="18">
        <v>392.29700000000003</v>
      </c>
      <c r="F20" s="19">
        <v>8.8999999999999996E-2</v>
      </c>
      <c r="G20" s="13">
        <f t="shared" ref="G20" si="1">SUM(E20:F20)</f>
        <v>392.38600000000002</v>
      </c>
      <c r="H20" s="18">
        <v>353.28199999999998</v>
      </c>
      <c r="I20" s="19">
        <v>2.839</v>
      </c>
      <c r="J20" s="13">
        <f t="shared" ref="J20" si="2">SUM(H20:I20)</f>
        <v>356.12099999999998</v>
      </c>
      <c r="K20" s="18">
        <v>340.62400000000002</v>
      </c>
      <c r="L20" s="19">
        <v>1.98</v>
      </c>
      <c r="M20" s="13">
        <f t="shared" ref="M20" si="3">SUM(K20:L20)</f>
        <v>342.60400000000004</v>
      </c>
      <c r="N20" s="18">
        <v>331.70699999999999</v>
      </c>
      <c r="O20" s="19">
        <v>8.4079999999999995</v>
      </c>
      <c r="P20" s="13">
        <f t="shared" ref="P20" si="4">SUM(N20:O20)</f>
        <v>340.11500000000001</v>
      </c>
      <c r="Q20" s="18">
        <v>309.81099999999998</v>
      </c>
      <c r="R20" s="19">
        <v>12.651999999999999</v>
      </c>
      <c r="S20" s="13">
        <f t="shared" ref="S20" si="5">SUM(Q20:R20)</f>
        <v>322.46299999999997</v>
      </c>
      <c r="T20" s="18">
        <v>3775.625</v>
      </c>
      <c r="U20" s="19">
        <v>3.9510000000000001</v>
      </c>
      <c r="V20" s="13">
        <f>SUM(T20:U20)</f>
        <v>3779.576</v>
      </c>
      <c r="W20" s="18">
        <v>1669.7719999999999</v>
      </c>
      <c r="X20" s="19">
        <v>60.76</v>
      </c>
      <c r="Y20" s="13">
        <f>SUM(W20:X20)</f>
        <v>1730.5319999999999</v>
      </c>
      <c r="Z20" s="18">
        <v>1635.529</v>
      </c>
      <c r="AA20" s="19">
        <v>10.542</v>
      </c>
      <c r="AB20" s="17">
        <f>SUM(Z20:AA20)</f>
        <v>1646.0709999999999</v>
      </c>
      <c r="AC20" s="18">
        <v>382.72800000000001</v>
      </c>
      <c r="AD20" s="19">
        <v>2.68</v>
      </c>
      <c r="AE20" s="17">
        <f>SUM(AC20:AD20)</f>
        <v>385.40800000000002</v>
      </c>
      <c r="AF20" s="18">
        <v>301.2</v>
      </c>
      <c r="AG20" s="19">
        <v>0.54300000000000004</v>
      </c>
      <c r="AH20" s="17">
        <f>SUM(AF20:AG20)</f>
        <v>301.74299999999999</v>
      </c>
      <c r="AI20" s="18">
        <v>322.36399999999998</v>
      </c>
      <c r="AJ20" s="19">
        <v>2020.175</v>
      </c>
      <c r="AK20" s="17">
        <f>SUM(AI20:AJ20)</f>
        <v>2342.5389999999998</v>
      </c>
      <c r="AL20" s="18">
        <v>302.65800000000002</v>
      </c>
      <c r="AM20" s="19">
        <v>2003.758</v>
      </c>
      <c r="AN20" s="17">
        <f>SUM(AL20:AM20)</f>
        <v>2306.4160000000002</v>
      </c>
    </row>
    <row r="21" spans="1:40" x14ac:dyDescent="0.25">
      <c r="A21" s="63" t="s">
        <v>55</v>
      </c>
      <c r="B21" s="64">
        <f>SUM(B17:B20)</f>
        <v>4330.26</v>
      </c>
      <c r="C21" s="65">
        <f>SUM(C17:C20)</f>
        <v>11.112</v>
      </c>
      <c r="D21" s="66">
        <f t="shared" ref="D21" si="6">SUM(D17:D20)</f>
        <v>4341.3720000000003</v>
      </c>
      <c r="E21" s="64">
        <f>SUM(E17:E20)</f>
        <v>3961.3589999999999</v>
      </c>
      <c r="F21" s="65">
        <f>SUM(F17:F20)</f>
        <v>13.745000000000001</v>
      </c>
      <c r="G21" s="66">
        <f t="shared" ref="G21" si="7">SUM(G17:G20)</f>
        <v>3975.1039999999998</v>
      </c>
      <c r="H21" s="64">
        <f>SUM(H17:H20)</f>
        <v>4213.2030000000004</v>
      </c>
      <c r="I21" s="65">
        <f>SUM(I17:I20)</f>
        <v>197.64199999999997</v>
      </c>
      <c r="J21" s="66">
        <f t="shared" ref="J21" si="8">SUM(J17:J20)</f>
        <v>4410.8450000000003</v>
      </c>
      <c r="K21" s="64">
        <f>SUM(K17:K20)</f>
        <v>3431.2599999999993</v>
      </c>
      <c r="L21" s="65">
        <f>SUM(L17:L20)</f>
        <v>124.05099999999999</v>
      </c>
      <c r="M21" s="66">
        <f t="shared" ref="M21" si="9">SUM(M17:M20)</f>
        <v>3555.3109999999997</v>
      </c>
      <c r="N21" s="64">
        <f>SUM(N17:N20)</f>
        <v>3224.3969999999999</v>
      </c>
      <c r="O21" s="65">
        <f>SUM(O17:O20)</f>
        <v>17.651</v>
      </c>
      <c r="P21" s="66">
        <f t="shared" ref="P21" si="10">SUM(P17:P20)</f>
        <v>3242.0479999999998</v>
      </c>
      <c r="Q21" s="64">
        <f t="shared" ref="Q21:AN21" si="11">SUM(Q17:Q20)</f>
        <v>3122.1460000000002</v>
      </c>
      <c r="R21" s="65">
        <f t="shared" si="11"/>
        <v>17.701999999999998</v>
      </c>
      <c r="S21" s="66">
        <f t="shared" si="11"/>
        <v>3139.848</v>
      </c>
      <c r="T21" s="64">
        <f t="shared" si="11"/>
        <v>8109.1890000000003</v>
      </c>
      <c r="U21" s="65">
        <f t="shared" si="11"/>
        <v>5.3319999999999999</v>
      </c>
      <c r="V21" s="66">
        <f t="shared" si="11"/>
        <v>8114.5209999999997</v>
      </c>
      <c r="W21" s="64">
        <f t="shared" si="11"/>
        <v>7809.4219999999996</v>
      </c>
      <c r="X21" s="65">
        <f t="shared" si="11"/>
        <v>62.936999999999998</v>
      </c>
      <c r="Y21" s="66">
        <f t="shared" si="11"/>
        <v>7872.3589999999995</v>
      </c>
      <c r="Z21" s="64">
        <f t="shared" si="11"/>
        <v>11169.64</v>
      </c>
      <c r="AA21" s="65">
        <f t="shared" si="11"/>
        <v>14.894</v>
      </c>
      <c r="AB21" s="67">
        <f t="shared" si="11"/>
        <v>11184.534</v>
      </c>
      <c r="AC21" s="64">
        <f t="shared" si="11"/>
        <v>14992.078000000001</v>
      </c>
      <c r="AD21" s="65">
        <f t="shared" si="11"/>
        <v>34.283999999999999</v>
      </c>
      <c r="AE21" s="67">
        <f t="shared" si="11"/>
        <v>15026.362000000001</v>
      </c>
      <c r="AF21" s="64">
        <f t="shared" si="11"/>
        <v>21436.522000000004</v>
      </c>
      <c r="AG21" s="65">
        <f t="shared" si="11"/>
        <v>57.496000000000002</v>
      </c>
      <c r="AH21" s="67">
        <f t="shared" si="11"/>
        <v>21494.018</v>
      </c>
      <c r="AI21" s="64">
        <f t="shared" si="11"/>
        <v>28894.856</v>
      </c>
      <c r="AJ21" s="65">
        <f t="shared" si="11"/>
        <v>2289.8220000000001</v>
      </c>
      <c r="AK21" s="67">
        <f t="shared" si="11"/>
        <v>31184.678</v>
      </c>
      <c r="AL21" s="64">
        <f t="shared" si="11"/>
        <v>20476.145</v>
      </c>
      <c r="AM21" s="65">
        <f t="shared" si="11"/>
        <v>2103.8270000000002</v>
      </c>
      <c r="AN21" s="67">
        <f t="shared" si="11"/>
        <v>22579.972000000005</v>
      </c>
    </row>
    <row r="22" spans="1:40" x14ac:dyDescent="0.25">
      <c r="A22" s="4" t="s">
        <v>60</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row>
    <row r="25" spans="1:40" ht="15.75" x14ac:dyDescent="0.25">
      <c r="A25" s="76" t="s">
        <v>72</v>
      </c>
      <c r="B25" s="6"/>
      <c r="C25" s="6"/>
      <c r="D25" s="6"/>
      <c r="E25" s="6"/>
      <c r="F25" s="6"/>
      <c r="G25" s="6"/>
      <c r="H25" s="6"/>
      <c r="I25" s="6"/>
      <c r="J25" s="6"/>
      <c r="K25" s="6"/>
      <c r="L25" s="6"/>
      <c r="M25" s="6"/>
      <c r="N25" s="6"/>
      <c r="O25" s="6"/>
      <c r="P25" s="6"/>
      <c r="Q25" s="6"/>
      <c r="R25" s="6"/>
      <c r="S25" s="6"/>
      <c r="T25" s="6"/>
      <c r="U25" s="6"/>
      <c r="V25" s="6"/>
      <c r="W25" s="7"/>
      <c r="X25" s="7"/>
      <c r="Y25" s="7"/>
      <c r="Z25" s="7"/>
      <c r="AA25" s="7"/>
      <c r="AB25" s="7"/>
      <c r="AC25" s="7"/>
      <c r="AD25" s="7"/>
      <c r="AE25" s="7"/>
      <c r="AF25" s="7"/>
      <c r="AG25" s="7"/>
      <c r="AH25" s="7"/>
      <c r="AI25" s="7"/>
      <c r="AJ25" s="7"/>
      <c r="AK25" s="7"/>
      <c r="AL25" s="7"/>
      <c r="AM25" s="7"/>
      <c r="AN25" s="7"/>
    </row>
    <row r="26" spans="1:40" x14ac:dyDescent="0.25">
      <c r="A26" s="32" t="s">
        <v>73</v>
      </c>
      <c r="B26" s="9"/>
      <c r="C26" s="9"/>
      <c r="D26" s="9"/>
      <c r="E26" s="9"/>
      <c r="F26" s="9"/>
      <c r="G26" s="9"/>
      <c r="H26" s="9"/>
      <c r="I26" s="9"/>
      <c r="J26" s="9"/>
      <c r="K26" s="9"/>
      <c r="L26" s="9"/>
      <c r="M26" s="9"/>
      <c r="N26" s="9"/>
      <c r="O26" s="9"/>
      <c r="P26" s="9"/>
      <c r="Q26" s="9"/>
      <c r="R26" s="9"/>
      <c r="S26" s="9"/>
      <c r="T26" s="9"/>
      <c r="U26" s="9"/>
      <c r="V26" s="9"/>
      <c r="W26" s="10"/>
      <c r="X26" s="10"/>
      <c r="Y26" s="10"/>
      <c r="Z26" s="10"/>
      <c r="AA26" s="10"/>
      <c r="AB26" s="10"/>
      <c r="AC26" s="10"/>
      <c r="AD26" s="10"/>
      <c r="AE26" s="10"/>
      <c r="AF26" s="10"/>
      <c r="AG26" s="10"/>
      <c r="AH26" s="10"/>
      <c r="AI26" s="10"/>
      <c r="AJ26" s="10"/>
      <c r="AK26" s="10"/>
      <c r="AL26" s="10"/>
      <c r="AM26" s="10"/>
      <c r="AN26" s="10"/>
    </row>
    <row r="27" spans="1:40" x14ac:dyDescent="0.25">
      <c r="B27" s="85" t="s">
        <v>59</v>
      </c>
      <c r="C27" s="86"/>
      <c r="D27" s="87"/>
      <c r="E27" s="85">
        <v>2018</v>
      </c>
      <c r="F27" s="86"/>
      <c r="G27" s="87"/>
      <c r="H27" s="85">
        <v>2017</v>
      </c>
      <c r="I27" s="86"/>
      <c r="J27" s="87"/>
      <c r="K27" s="85">
        <v>2016</v>
      </c>
      <c r="L27" s="86"/>
      <c r="M27" s="87"/>
      <c r="N27" s="85">
        <v>2015</v>
      </c>
      <c r="O27" s="86"/>
      <c r="P27" s="87"/>
      <c r="Q27" s="85">
        <v>2014</v>
      </c>
      <c r="R27" s="86"/>
      <c r="S27" s="87"/>
      <c r="T27" s="85">
        <v>2013</v>
      </c>
      <c r="U27" s="86"/>
      <c r="V27" s="87"/>
      <c r="W27" s="85">
        <v>2012</v>
      </c>
      <c r="X27" s="86"/>
      <c r="Y27" s="87"/>
      <c r="Z27" s="85">
        <v>2011</v>
      </c>
      <c r="AA27" s="86"/>
      <c r="AB27" s="87"/>
      <c r="AC27" s="85">
        <v>2010</v>
      </c>
      <c r="AD27" s="86"/>
      <c r="AE27" s="87"/>
      <c r="AF27" s="85">
        <v>2009</v>
      </c>
      <c r="AG27" s="86"/>
      <c r="AH27" s="87"/>
      <c r="AI27" s="85">
        <v>2008</v>
      </c>
      <c r="AJ27" s="86"/>
      <c r="AK27" s="87"/>
      <c r="AL27" s="85">
        <v>2007</v>
      </c>
      <c r="AM27" s="86"/>
      <c r="AN27" s="87"/>
    </row>
    <row r="28" spans="1:40" x14ac:dyDescent="0.25">
      <c r="A28" s="53" t="s">
        <v>37</v>
      </c>
      <c r="B28" s="54" t="s">
        <v>51</v>
      </c>
      <c r="C28" s="55" t="s">
        <v>52</v>
      </c>
      <c r="D28" s="56" t="s">
        <v>38</v>
      </c>
      <c r="E28" s="54" t="s">
        <v>51</v>
      </c>
      <c r="F28" s="55" t="s">
        <v>52</v>
      </c>
      <c r="G28" s="56" t="s">
        <v>38</v>
      </c>
      <c r="H28" s="54" t="s">
        <v>51</v>
      </c>
      <c r="I28" s="55" t="s">
        <v>52</v>
      </c>
      <c r="J28" s="56" t="s">
        <v>38</v>
      </c>
      <c r="K28" s="54" t="s">
        <v>51</v>
      </c>
      <c r="L28" s="55" t="s">
        <v>52</v>
      </c>
      <c r="M28" s="56" t="s">
        <v>38</v>
      </c>
      <c r="N28" s="54" t="s">
        <v>51</v>
      </c>
      <c r="O28" s="55" t="s">
        <v>52</v>
      </c>
      <c r="P28" s="56" t="s">
        <v>38</v>
      </c>
      <c r="Q28" s="54" t="s">
        <v>51</v>
      </c>
      <c r="R28" s="55" t="s">
        <v>52</v>
      </c>
      <c r="S28" s="56" t="s">
        <v>38</v>
      </c>
      <c r="T28" s="54" t="s">
        <v>51</v>
      </c>
      <c r="U28" s="55" t="s">
        <v>52</v>
      </c>
      <c r="V28" s="56" t="s">
        <v>38</v>
      </c>
      <c r="W28" s="54" t="s">
        <v>51</v>
      </c>
      <c r="X28" s="55" t="s">
        <v>52</v>
      </c>
      <c r="Y28" s="56" t="s">
        <v>38</v>
      </c>
      <c r="Z28" s="54" t="s">
        <v>51</v>
      </c>
      <c r="AA28" s="55" t="s">
        <v>52</v>
      </c>
      <c r="AB28" s="57" t="s">
        <v>38</v>
      </c>
      <c r="AC28" s="54" t="s">
        <v>51</v>
      </c>
      <c r="AD28" s="55" t="s">
        <v>52</v>
      </c>
      <c r="AE28" s="57" t="s">
        <v>38</v>
      </c>
      <c r="AF28" s="54" t="s">
        <v>51</v>
      </c>
      <c r="AG28" s="55" t="s">
        <v>52</v>
      </c>
      <c r="AH28" s="57" t="s">
        <v>38</v>
      </c>
      <c r="AI28" s="54" t="s">
        <v>51</v>
      </c>
      <c r="AJ28" s="55" t="s">
        <v>52</v>
      </c>
      <c r="AK28" s="57" t="s">
        <v>38</v>
      </c>
      <c r="AL28" s="54" t="s">
        <v>51</v>
      </c>
      <c r="AM28" s="55" t="s">
        <v>52</v>
      </c>
      <c r="AN28" s="57" t="s">
        <v>38</v>
      </c>
    </row>
    <row r="29" spans="1:40" x14ac:dyDescent="0.25">
      <c r="A29" s="58" t="s">
        <v>3</v>
      </c>
      <c r="B29" s="59" t="s">
        <v>53</v>
      </c>
      <c r="C29" s="60" t="s">
        <v>54</v>
      </c>
      <c r="D29" s="61" t="s">
        <v>38</v>
      </c>
      <c r="E29" s="59" t="s">
        <v>53</v>
      </c>
      <c r="F29" s="60" t="s">
        <v>54</v>
      </c>
      <c r="G29" s="61" t="s">
        <v>38</v>
      </c>
      <c r="H29" s="59" t="s">
        <v>53</v>
      </c>
      <c r="I29" s="60" t="s">
        <v>54</v>
      </c>
      <c r="J29" s="61" t="s">
        <v>38</v>
      </c>
      <c r="K29" s="59" t="s">
        <v>53</v>
      </c>
      <c r="L29" s="60" t="s">
        <v>54</v>
      </c>
      <c r="M29" s="61" t="s">
        <v>38</v>
      </c>
      <c r="N29" s="59" t="s">
        <v>53</v>
      </c>
      <c r="O29" s="60" t="s">
        <v>54</v>
      </c>
      <c r="P29" s="61" t="s">
        <v>38</v>
      </c>
      <c r="Q29" s="59" t="s">
        <v>53</v>
      </c>
      <c r="R29" s="60" t="s">
        <v>54</v>
      </c>
      <c r="S29" s="61" t="s">
        <v>38</v>
      </c>
      <c r="T29" s="59" t="s">
        <v>53</v>
      </c>
      <c r="U29" s="60" t="s">
        <v>54</v>
      </c>
      <c r="V29" s="61" t="s">
        <v>38</v>
      </c>
      <c r="W29" s="59" t="s">
        <v>53</v>
      </c>
      <c r="X29" s="60" t="s">
        <v>54</v>
      </c>
      <c r="Y29" s="61" t="s">
        <v>38</v>
      </c>
      <c r="Z29" s="59" t="s">
        <v>53</v>
      </c>
      <c r="AA29" s="60" t="s">
        <v>54</v>
      </c>
      <c r="AB29" s="62" t="s">
        <v>38</v>
      </c>
      <c r="AC29" s="59" t="s">
        <v>53</v>
      </c>
      <c r="AD29" s="60" t="s">
        <v>54</v>
      </c>
      <c r="AE29" s="62" t="s">
        <v>38</v>
      </c>
      <c r="AF29" s="59" t="s">
        <v>53</v>
      </c>
      <c r="AG29" s="60" t="s">
        <v>54</v>
      </c>
      <c r="AH29" s="62" t="s">
        <v>38</v>
      </c>
      <c r="AI29" s="59" t="s">
        <v>53</v>
      </c>
      <c r="AJ29" s="60" t="s">
        <v>54</v>
      </c>
      <c r="AK29" s="62" t="s">
        <v>38</v>
      </c>
      <c r="AL29" s="59" t="s">
        <v>53</v>
      </c>
      <c r="AM29" s="60" t="s">
        <v>54</v>
      </c>
      <c r="AN29" s="62" t="s">
        <v>38</v>
      </c>
    </row>
    <row r="30" spans="1:40" x14ac:dyDescent="0.25">
      <c r="A30" s="79" t="s">
        <v>47</v>
      </c>
      <c r="B30" s="15">
        <v>79.239765000000006</v>
      </c>
      <c r="C30" s="16">
        <v>0</v>
      </c>
      <c r="D30" s="13">
        <f>SUM(B30:C30)</f>
        <v>79.239765000000006</v>
      </c>
      <c r="E30" s="15">
        <v>41.276730000000001</v>
      </c>
      <c r="F30" s="16">
        <v>0</v>
      </c>
      <c r="G30" s="13">
        <f>SUM(E30:F30)</f>
        <v>41.276730000000001</v>
      </c>
      <c r="H30" s="15">
        <v>531.54335449999996</v>
      </c>
      <c r="I30" s="16">
        <v>730.03330000000005</v>
      </c>
      <c r="J30" s="13">
        <f>SUM(H30:I30)</f>
        <v>1261.5766545000001</v>
      </c>
      <c r="K30" s="15">
        <v>336.99565799999999</v>
      </c>
      <c r="L30" s="16">
        <v>450.01119999999997</v>
      </c>
      <c r="M30" s="13">
        <f>SUM(K30:L30)</f>
        <v>787.00685799999997</v>
      </c>
      <c r="N30" s="15">
        <v>14.744450000000001</v>
      </c>
      <c r="O30" s="16">
        <v>1.7399999999999999E-2</v>
      </c>
      <c r="P30" s="13">
        <f>SUM(N30:O30)</f>
        <v>14.761850000000001</v>
      </c>
      <c r="Q30" s="15">
        <v>17.612069999999999</v>
      </c>
      <c r="R30" s="16">
        <v>1.0500000000000001E-2</v>
      </c>
      <c r="S30" s="13">
        <f>SUM(Q30:R30)</f>
        <v>17.62257</v>
      </c>
      <c r="T30" s="15">
        <v>1404.8785190000001</v>
      </c>
      <c r="U30" s="16">
        <v>2.2835999999999999</v>
      </c>
      <c r="V30" s="13">
        <f>SUM(T30:U30)</f>
        <v>1407.1621190000001</v>
      </c>
      <c r="W30" s="15">
        <v>3643.4914739999999</v>
      </c>
      <c r="X30" s="16">
        <v>0.12239999999999999</v>
      </c>
      <c r="Y30" s="13">
        <f>SUM(W30:X30)</f>
        <v>3643.6138740000001</v>
      </c>
      <c r="Z30" s="15">
        <v>8332.092643</v>
      </c>
      <c r="AA30" s="16">
        <v>2.0952000000000002</v>
      </c>
      <c r="AB30" s="48">
        <f>SUM(Z30:AA30)</f>
        <v>8334.1878429999997</v>
      </c>
      <c r="AC30" s="15">
        <v>17736.815426000001</v>
      </c>
      <c r="AD30" s="16">
        <v>1.3512</v>
      </c>
      <c r="AE30" s="48">
        <f>SUM(AC30:AD30)</f>
        <v>17738.166626000002</v>
      </c>
      <c r="AF30" s="15">
        <v>21944.740062000001</v>
      </c>
      <c r="AG30" s="16">
        <v>5.4184000000000001</v>
      </c>
      <c r="AH30" s="48">
        <f>SUM(AF30:AG30)</f>
        <v>21950.158461999999</v>
      </c>
      <c r="AI30" s="15">
        <v>18884.374467000001</v>
      </c>
      <c r="AJ30" s="16">
        <v>418.0215</v>
      </c>
      <c r="AK30" s="48">
        <f>SUM(AI30:AJ30)</f>
        <v>19302.395967</v>
      </c>
      <c r="AL30" s="15">
        <v>21934.3749327</v>
      </c>
      <c r="AM30" s="16">
        <v>55.427700000000002</v>
      </c>
      <c r="AN30" s="48">
        <f>SUM(AL30:AM30)</f>
        <v>21989.802632700001</v>
      </c>
    </row>
    <row r="31" spans="1:40" x14ac:dyDescent="0.25">
      <c r="A31" s="77" t="s">
        <v>48</v>
      </c>
      <c r="B31" s="18">
        <v>459.39177599999999</v>
      </c>
      <c r="C31" s="19">
        <v>4.5759999999999996</v>
      </c>
      <c r="D31" s="13">
        <f>SUM(B31:C31)</f>
        <v>463.96777600000001</v>
      </c>
      <c r="E31" s="18">
        <v>351.79987399999999</v>
      </c>
      <c r="F31" s="19">
        <v>4.968</v>
      </c>
      <c r="G31" s="13">
        <f>SUM(E31:F31)</f>
        <v>356.76787400000001</v>
      </c>
      <c r="H31" s="18">
        <v>658.20707400000003</v>
      </c>
      <c r="I31" s="19">
        <v>2.907</v>
      </c>
      <c r="J31" s="13">
        <f>SUM(H31:I31)</f>
        <v>661.11407400000007</v>
      </c>
      <c r="K31" s="18">
        <v>191.58065099999999</v>
      </c>
      <c r="L31" s="19">
        <v>1.1938</v>
      </c>
      <c r="M31" s="13">
        <f>SUM(K31:L31)</f>
        <v>192.774451</v>
      </c>
      <c r="N31" s="18">
        <v>175.92803900000001</v>
      </c>
      <c r="O31" s="19">
        <v>2.00576</v>
      </c>
      <c r="P31" s="13">
        <f>SUM(N31:O31)</f>
        <v>177.93379900000002</v>
      </c>
      <c r="Q31" s="18">
        <v>258.18273499999998</v>
      </c>
      <c r="R31" s="19">
        <v>4.2882499999999997</v>
      </c>
      <c r="S31" s="13">
        <f>SUM(Q31:R31)</f>
        <v>262.47098499999998</v>
      </c>
      <c r="T31" s="18">
        <v>218.12470999999999</v>
      </c>
      <c r="U31" s="19">
        <v>0</v>
      </c>
      <c r="V31" s="13">
        <f>SUM(T31:U31)</f>
        <v>218.12470999999999</v>
      </c>
      <c r="W31" s="18">
        <v>168.28223</v>
      </c>
      <c r="X31" s="19">
        <v>0.26405000000000001</v>
      </c>
      <c r="Y31" s="13">
        <f>SUM(W31:X31)</f>
        <v>168.54628</v>
      </c>
      <c r="Z31" s="18">
        <v>209.32049000000001</v>
      </c>
      <c r="AA31" s="19">
        <v>0.36099999999999999</v>
      </c>
      <c r="AB31" s="17">
        <f>SUM(Z31:AA31)</f>
        <v>209.68149</v>
      </c>
      <c r="AC31" s="18">
        <v>275.58425999999997</v>
      </c>
      <c r="AD31" s="19">
        <v>14.313499999999999</v>
      </c>
      <c r="AE31" s="17">
        <f>SUM(AC31:AD31)</f>
        <v>289.89775999999995</v>
      </c>
      <c r="AF31" s="18">
        <v>514.94493299999999</v>
      </c>
      <c r="AG31" s="19">
        <v>6.1604999999999999</v>
      </c>
      <c r="AH31" s="17">
        <f>SUM(AF31:AG31)</f>
        <v>521.10543299999995</v>
      </c>
      <c r="AI31" s="18">
        <v>463.56878999999998</v>
      </c>
      <c r="AJ31" s="19">
        <v>18.799499999999998</v>
      </c>
      <c r="AK31" s="17">
        <f>SUM(AI31:AJ31)</f>
        <v>482.36829</v>
      </c>
      <c r="AL31" s="18">
        <v>418.42672599999997</v>
      </c>
      <c r="AM31" s="19">
        <v>24.652000000000001</v>
      </c>
      <c r="AN31" s="17">
        <f>SUM(AL31:AM31)</f>
        <v>443.07872599999996</v>
      </c>
    </row>
    <row r="32" spans="1:40" x14ac:dyDescent="0.25">
      <c r="A32" s="77" t="s">
        <v>49</v>
      </c>
      <c r="B32" s="18">
        <v>3757.5545870000001</v>
      </c>
      <c r="C32" s="19">
        <v>0</v>
      </c>
      <c r="D32" s="13">
        <f>SUM(B32:C32)</f>
        <v>3757.5545870000001</v>
      </c>
      <c r="E32" s="18">
        <v>3416.1466780000001</v>
      </c>
      <c r="F32" s="19">
        <v>0</v>
      </c>
      <c r="G32" s="13">
        <f>SUM(E32:F32)</f>
        <v>3416.1466780000001</v>
      </c>
      <c r="H32" s="18">
        <v>5871.1535059999997</v>
      </c>
      <c r="I32" s="19">
        <v>1.4999999999999999E-2</v>
      </c>
      <c r="J32" s="13">
        <f>SUM(H32:I32)</f>
        <v>5871.168506</v>
      </c>
      <c r="K32" s="18">
        <v>3630.6694349999998</v>
      </c>
      <c r="L32" s="19">
        <v>0.52259999999999995</v>
      </c>
      <c r="M32" s="13">
        <f>SUM(K32:L32)</f>
        <v>3631.1920349999996</v>
      </c>
      <c r="N32" s="18">
        <v>3592.6616309999999</v>
      </c>
      <c r="O32" s="19">
        <v>6.2320000000000002</v>
      </c>
      <c r="P32" s="13">
        <f>SUM(N32:O32)</f>
        <v>3598.8936309999999</v>
      </c>
      <c r="Q32" s="18">
        <v>3594.4737789999999</v>
      </c>
      <c r="R32" s="19">
        <v>4.7504999999999997</v>
      </c>
      <c r="S32" s="13">
        <f>SUM(Q32:R32)</f>
        <v>3599.224279</v>
      </c>
      <c r="T32" s="18">
        <v>3450.6928680000001</v>
      </c>
      <c r="U32" s="19">
        <v>6.1936</v>
      </c>
      <c r="V32" s="13">
        <f>SUM(T32:U32)</f>
        <v>3456.8864680000001</v>
      </c>
      <c r="W32" s="18">
        <v>3754.1200410000001</v>
      </c>
      <c r="X32" s="19">
        <v>6.5234500000000004</v>
      </c>
      <c r="Y32" s="13">
        <f>SUM(W32:X32)</f>
        <v>3760.6434910000003</v>
      </c>
      <c r="Z32" s="18">
        <v>4055.1104230000001</v>
      </c>
      <c r="AA32" s="19">
        <v>7.0152999999999999</v>
      </c>
      <c r="AB32" s="17">
        <f>SUM(Z32:AA32)</f>
        <v>4062.1257230000001</v>
      </c>
      <c r="AC32" s="18">
        <v>4406.8134410000002</v>
      </c>
      <c r="AD32" s="19">
        <v>6.4934500000000002</v>
      </c>
      <c r="AE32" s="17">
        <f>SUM(AC32:AD32)</f>
        <v>4413.3068910000002</v>
      </c>
      <c r="AF32" s="18">
        <v>4251.5509430000002</v>
      </c>
      <c r="AG32" s="19">
        <v>11.061999999999999</v>
      </c>
      <c r="AH32" s="17">
        <f>SUM(AF32:AG32)</f>
        <v>4262.6129430000001</v>
      </c>
      <c r="AI32" s="18">
        <v>3100.2051139999999</v>
      </c>
      <c r="AJ32" s="19">
        <v>1.349</v>
      </c>
      <c r="AK32" s="17">
        <f>SUM(AI32:AJ32)</f>
        <v>3101.554114</v>
      </c>
      <c r="AL32" s="18">
        <v>3449.6337509999998</v>
      </c>
      <c r="AM32" s="19">
        <v>1.4639</v>
      </c>
      <c r="AN32" s="17">
        <f>SUM(AL32:AM32)</f>
        <v>3451.097651</v>
      </c>
    </row>
    <row r="33" spans="1:40" x14ac:dyDescent="0.25">
      <c r="A33" s="78" t="s">
        <v>50</v>
      </c>
      <c r="B33" s="18">
        <v>302.71767399999999</v>
      </c>
      <c r="C33" s="19">
        <v>1.945225</v>
      </c>
      <c r="D33" s="13">
        <f t="shared" ref="D33" si="12">SUM(B33:C33)</f>
        <v>304.66289899999998</v>
      </c>
      <c r="E33" s="18">
        <v>278.86439100000001</v>
      </c>
      <c r="F33" s="19">
        <v>1.157E-2</v>
      </c>
      <c r="G33" s="13">
        <f t="shared" ref="G33" si="13">SUM(E33:F33)</f>
        <v>278.87596100000002</v>
      </c>
      <c r="H33" s="18">
        <v>225.93358000000001</v>
      </c>
      <c r="I33" s="19">
        <v>3.4237099999999998</v>
      </c>
      <c r="J33" s="13">
        <f t="shared" ref="J33" si="14">SUM(H33:I33)</f>
        <v>229.35729000000001</v>
      </c>
      <c r="K33" s="18">
        <v>181.872176</v>
      </c>
      <c r="L33" s="19">
        <v>0.90003500000000003</v>
      </c>
      <c r="M33" s="13">
        <f>SUM(K33:L33)</f>
        <v>182.772211</v>
      </c>
      <c r="N33" s="18">
        <v>111.424335</v>
      </c>
      <c r="O33" s="19">
        <v>4.6334900000000001</v>
      </c>
      <c r="P33" s="13">
        <f>SUM(N33:O33)</f>
        <v>116.05782499999999</v>
      </c>
      <c r="Q33" s="18">
        <v>92.475632000000004</v>
      </c>
      <c r="R33" s="19">
        <v>12.73948</v>
      </c>
      <c r="S33" s="13">
        <f>SUM(Q33:R33)</f>
        <v>105.215112</v>
      </c>
      <c r="T33" s="18">
        <v>170.51038600000001</v>
      </c>
      <c r="U33" s="19">
        <v>1.76902</v>
      </c>
      <c r="V33" s="13">
        <f>SUM(T33:U33)</f>
        <v>172.27940600000002</v>
      </c>
      <c r="W33" s="18">
        <v>540.42639199999996</v>
      </c>
      <c r="X33" s="19">
        <v>20.148361999999999</v>
      </c>
      <c r="Y33" s="13">
        <f>SUM(W33:X33)</f>
        <v>560.57475399999998</v>
      </c>
      <c r="Z33" s="18">
        <v>105.292734</v>
      </c>
      <c r="AA33" s="19">
        <v>4.4791815000000001</v>
      </c>
      <c r="AB33" s="17">
        <f>SUM(Z33:AA33)</f>
        <v>109.77191549999999</v>
      </c>
      <c r="AC33" s="18">
        <v>88.868039999999993</v>
      </c>
      <c r="AD33" s="19">
        <v>1.708126</v>
      </c>
      <c r="AE33" s="17">
        <f>SUM(AC33:AD33)</f>
        <v>90.576166000000001</v>
      </c>
      <c r="AF33" s="18">
        <v>130.53602000000001</v>
      </c>
      <c r="AG33" s="19">
        <v>0.12270499999999999</v>
      </c>
      <c r="AH33" s="17">
        <f>SUM(AF33:AG33)</f>
        <v>130.658725</v>
      </c>
      <c r="AI33" s="18">
        <v>74.790899999999993</v>
      </c>
      <c r="AJ33" s="19">
        <v>2806.4553430000001</v>
      </c>
      <c r="AK33" s="17">
        <f>SUM(AI33:AJ33)</f>
        <v>2881.246243</v>
      </c>
      <c r="AL33" s="18">
        <v>154.53936100000001</v>
      </c>
      <c r="AM33" s="19">
        <v>2801.6759699999998</v>
      </c>
      <c r="AN33" s="17">
        <f>SUM(AL33:AM33)</f>
        <v>2956.2153309999999</v>
      </c>
    </row>
    <row r="34" spans="1:40" x14ac:dyDescent="0.25">
      <c r="A34" s="63" t="s">
        <v>55</v>
      </c>
      <c r="B34" s="64">
        <f>SUM(B30:B33)</f>
        <v>4598.9038020000007</v>
      </c>
      <c r="C34" s="65">
        <f>SUM(C30:C33)</f>
        <v>6.5212249999999994</v>
      </c>
      <c r="D34" s="66">
        <f t="shared" ref="D34" si="15">SUM(D30:D33)</f>
        <v>4605.4250270000002</v>
      </c>
      <c r="E34" s="64">
        <f>SUM(E30:E33)</f>
        <v>4088.087673</v>
      </c>
      <c r="F34" s="65">
        <f>SUM(F30:F33)</f>
        <v>4.9795699999999998</v>
      </c>
      <c r="G34" s="66">
        <f t="shared" ref="G34" si="16">SUM(G30:G33)</f>
        <v>4093.0672430000004</v>
      </c>
      <c r="H34" s="64">
        <f>SUM(H30:H33)</f>
        <v>7286.8375145</v>
      </c>
      <c r="I34" s="65">
        <f>SUM(I30:I33)</f>
        <v>736.37901000000011</v>
      </c>
      <c r="J34" s="66">
        <f t="shared" ref="J34" si="17">SUM(J30:J33)</f>
        <v>8023.2165244999997</v>
      </c>
      <c r="K34" s="64">
        <f t="shared" ref="K34:M34" si="18">SUM(K30:K33)</f>
        <v>4341.1179199999997</v>
      </c>
      <c r="L34" s="65">
        <f t="shared" si="18"/>
        <v>452.627635</v>
      </c>
      <c r="M34" s="66">
        <f t="shared" si="18"/>
        <v>4793.7455550000004</v>
      </c>
      <c r="N34" s="64">
        <f t="shared" ref="N34:P34" si="19">SUM(N30:N33)</f>
        <v>3894.7584550000001</v>
      </c>
      <c r="O34" s="65">
        <f t="shared" si="19"/>
        <v>12.88865</v>
      </c>
      <c r="P34" s="66">
        <f t="shared" si="19"/>
        <v>3907.647105</v>
      </c>
      <c r="Q34" s="64">
        <f t="shared" ref="Q34:AN34" si="20">SUM(Q30:Q33)</f>
        <v>3962.7442160000001</v>
      </c>
      <c r="R34" s="65">
        <f t="shared" si="20"/>
        <v>21.788730000000001</v>
      </c>
      <c r="S34" s="66">
        <f t="shared" si="20"/>
        <v>3984.5329459999998</v>
      </c>
      <c r="T34" s="64">
        <f t="shared" si="20"/>
        <v>5244.2064829999999</v>
      </c>
      <c r="U34" s="65">
        <f t="shared" si="20"/>
        <v>10.246219999999999</v>
      </c>
      <c r="V34" s="66">
        <f t="shared" si="20"/>
        <v>5254.4527029999999</v>
      </c>
      <c r="W34" s="64">
        <f t="shared" si="20"/>
        <v>8106.3201369999997</v>
      </c>
      <c r="X34" s="65">
        <f t="shared" si="20"/>
        <v>27.058261999999999</v>
      </c>
      <c r="Y34" s="66">
        <f t="shared" si="20"/>
        <v>8133.3783990000002</v>
      </c>
      <c r="Z34" s="64">
        <f t="shared" si="20"/>
        <v>12701.816290000001</v>
      </c>
      <c r="AA34" s="65">
        <f t="shared" si="20"/>
        <v>13.950681499999998</v>
      </c>
      <c r="AB34" s="67">
        <f t="shared" si="20"/>
        <v>12715.766971499999</v>
      </c>
      <c r="AC34" s="64">
        <f t="shared" si="20"/>
        <v>22508.081167000004</v>
      </c>
      <c r="AD34" s="65">
        <f t="shared" si="20"/>
        <v>23.866275999999999</v>
      </c>
      <c r="AE34" s="67">
        <f t="shared" si="20"/>
        <v>22531.947443000001</v>
      </c>
      <c r="AF34" s="64">
        <f t="shared" si="20"/>
        <v>26841.771957999998</v>
      </c>
      <c r="AG34" s="65">
        <f t="shared" si="20"/>
        <v>22.763605000000002</v>
      </c>
      <c r="AH34" s="67">
        <f t="shared" si="20"/>
        <v>26864.535563000001</v>
      </c>
      <c r="AI34" s="64">
        <f t="shared" si="20"/>
        <v>22522.939271000003</v>
      </c>
      <c r="AJ34" s="65">
        <f t="shared" si="20"/>
        <v>3244.6253430000002</v>
      </c>
      <c r="AK34" s="67">
        <f t="shared" si="20"/>
        <v>25767.564613999999</v>
      </c>
      <c r="AL34" s="64">
        <f t="shared" si="20"/>
        <v>25956.974770700002</v>
      </c>
      <c r="AM34" s="65">
        <f t="shared" si="20"/>
        <v>2883.2195699999997</v>
      </c>
      <c r="AN34" s="67">
        <f t="shared" si="20"/>
        <v>28840.1943407</v>
      </c>
    </row>
    <row r="35" spans="1:40" x14ac:dyDescent="0.25">
      <c r="A35" s="4" t="s">
        <v>60</v>
      </c>
    </row>
  </sheetData>
  <mergeCells count="26">
    <mergeCell ref="E14:G14"/>
    <mergeCell ref="E27:G27"/>
    <mergeCell ref="AI14:AK14"/>
    <mergeCell ref="AF14:AH14"/>
    <mergeCell ref="K14:M14"/>
    <mergeCell ref="K27:M27"/>
    <mergeCell ref="N14:P14"/>
    <mergeCell ref="N27:P27"/>
    <mergeCell ref="H14:J14"/>
    <mergeCell ref="H27:J27"/>
    <mergeCell ref="B14:D14"/>
    <mergeCell ref="B27:D27"/>
    <mergeCell ref="AL14:AN14"/>
    <mergeCell ref="Q27:S27"/>
    <mergeCell ref="T27:V27"/>
    <mergeCell ref="W27:Y27"/>
    <mergeCell ref="Z27:AB27"/>
    <mergeCell ref="AC27:AE27"/>
    <mergeCell ref="AF27:AH27"/>
    <mergeCell ref="AI27:AK27"/>
    <mergeCell ref="AL27:AN27"/>
    <mergeCell ref="Q14:S14"/>
    <mergeCell ref="T14:V14"/>
    <mergeCell ref="W14:Y14"/>
    <mergeCell ref="Z14:AB14"/>
    <mergeCell ref="AC14:A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4"/>
  <sheetViews>
    <sheetView workbookViewId="0">
      <selection activeCell="A6" sqref="A6"/>
    </sheetView>
  </sheetViews>
  <sheetFormatPr baseColWidth="10" defaultRowHeight="15" x14ac:dyDescent="0.25"/>
  <cols>
    <col min="1" max="1" width="27.5703125" style="8" customWidth="1"/>
    <col min="2" max="2" width="7.42578125" style="8" bestFit="1" customWidth="1"/>
    <col min="3" max="3" width="9.85546875" style="8" bestFit="1" customWidth="1"/>
    <col min="4" max="4" width="11.85546875" style="8" bestFit="1" customWidth="1"/>
    <col min="5" max="5" width="7.42578125" style="8" bestFit="1" customWidth="1"/>
    <col min="6" max="6" width="9.85546875" style="8" bestFit="1" customWidth="1"/>
    <col min="7" max="7" width="11.85546875" style="8" bestFit="1" customWidth="1"/>
    <col min="8" max="8" width="7.42578125" style="8" bestFit="1" customWidth="1"/>
    <col min="9" max="9" width="9.85546875" style="8" bestFit="1" customWidth="1"/>
    <col min="10" max="10" width="11.85546875" style="8" bestFit="1" customWidth="1"/>
    <col min="11" max="11" width="7.42578125" style="8" bestFit="1" customWidth="1"/>
    <col min="12" max="12" width="9.85546875" style="8" bestFit="1" customWidth="1"/>
    <col min="13" max="13" width="11.85546875" style="8" bestFit="1" customWidth="1"/>
    <col min="14" max="14" width="7.42578125" style="8" bestFit="1" customWidth="1"/>
    <col min="15" max="15" width="9.85546875" style="8" bestFit="1" customWidth="1"/>
    <col min="16" max="16" width="11.85546875" style="8" bestFit="1" customWidth="1"/>
    <col min="17" max="17" width="7.42578125" style="8" bestFit="1" customWidth="1"/>
    <col min="18" max="18" width="9.85546875" style="8" bestFit="1" customWidth="1"/>
    <col min="19" max="19" width="11.85546875" style="8" bestFit="1" customWidth="1"/>
    <col min="20" max="20" width="7.42578125" style="8" bestFit="1" customWidth="1"/>
    <col min="21" max="21" width="9.85546875" style="8" bestFit="1" customWidth="1"/>
    <col min="22" max="22" width="11.85546875" style="8" customWidth="1"/>
    <col min="23" max="23" width="7.42578125" style="8" bestFit="1" customWidth="1"/>
    <col min="24" max="24" width="9.85546875" style="8" bestFit="1" customWidth="1"/>
    <col min="25" max="25" width="11.85546875" style="8" bestFit="1" customWidth="1"/>
    <col min="26" max="26" width="7.42578125" style="8" bestFit="1" customWidth="1"/>
    <col min="27" max="27" width="9.85546875" style="8" bestFit="1" customWidth="1"/>
    <col min="28" max="28" width="11.85546875" style="8" bestFit="1" customWidth="1"/>
    <col min="29" max="29" width="7.42578125" style="8" bestFit="1" customWidth="1"/>
    <col min="30" max="30" width="9.85546875" style="8" bestFit="1" customWidth="1"/>
    <col min="31" max="31" width="11.85546875" style="8" bestFit="1" customWidth="1"/>
    <col min="32" max="32" width="7.42578125" style="8" bestFit="1" customWidth="1"/>
    <col min="33" max="33" width="9.85546875" style="8" bestFit="1" customWidth="1"/>
    <col min="34" max="34" width="11.85546875" style="8" bestFit="1" customWidth="1"/>
    <col min="35" max="35" width="7.42578125" style="8" bestFit="1" customWidth="1"/>
    <col min="36" max="36" width="9.85546875" style="8" bestFit="1" customWidth="1"/>
    <col min="37" max="37" width="11.85546875" style="8" bestFit="1" customWidth="1"/>
    <col min="38" max="38" width="7.42578125" style="8" bestFit="1" customWidth="1"/>
    <col min="39" max="39" width="9.85546875" style="8" bestFit="1" customWidth="1"/>
    <col min="40" max="40" width="11.85546875" style="8" bestFit="1" customWidth="1"/>
    <col min="41" max="41" width="7.42578125" style="8" bestFit="1" customWidth="1"/>
    <col min="42" max="42" width="9.85546875" style="8" bestFit="1" customWidth="1"/>
    <col min="43" max="43" width="11.85546875" style="8" bestFit="1" customWidth="1"/>
    <col min="44" max="44" width="7.42578125" style="8" bestFit="1" customWidth="1"/>
    <col min="45" max="45" width="9.85546875" style="8" bestFit="1" customWidth="1"/>
    <col min="46" max="46" width="11.85546875" style="8" bestFit="1" customWidth="1"/>
    <col min="47" max="47" width="7.42578125" style="8" bestFit="1" customWidth="1"/>
    <col min="48" max="48" width="9.85546875" style="8" bestFit="1" customWidth="1"/>
    <col min="49" max="49" width="11.85546875" style="8" bestFit="1" customWidth="1"/>
    <col min="50" max="50" width="7.42578125" style="8" bestFit="1" customWidth="1"/>
    <col min="51" max="51" width="9.85546875" style="8" bestFit="1" customWidth="1"/>
    <col min="52" max="52" width="11.85546875" style="8" bestFit="1" customWidth="1"/>
    <col min="53" max="53" width="7.42578125" style="8" bestFit="1" customWidth="1"/>
    <col min="54" max="54" width="9.85546875" style="8" bestFit="1" customWidth="1"/>
    <col min="55" max="55" width="11.85546875" style="8" bestFit="1" customWidth="1"/>
    <col min="56" max="56" width="7.42578125" style="8" bestFit="1" customWidth="1"/>
    <col min="57" max="57" width="9.85546875" style="8" bestFit="1" customWidth="1"/>
    <col min="58" max="58" width="11.85546875" style="8" bestFit="1" customWidth="1"/>
    <col min="59" max="59" width="7.42578125" style="8" bestFit="1" customWidth="1"/>
    <col min="60" max="60" width="9.85546875" style="8" bestFit="1" customWidth="1"/>
    <col min="61" max="61" width="11.85546875" style="8" bestFit="1" customWidth="1"/>
    <col min="62" max="62" width="7.42578125" style="8" bestFit="1" customWidth="1"/>
    <col min="63" max="63" width="9.85546875" style="8" bestFit="1" customWidth="1"/>
    <col min="64" max="64" width="11.85546875" style="8" bestFit="1" customWidth="1"/>
    <col min="65" max="65" width="7.42578125" style="8" bestFit="1" customWidth="1"/>
    <col min="66" max="66" width="9.85546875" style="8" bestFit="1" customWidth="1"/>
    <col min="67" max="67" width="11.85546875" style="8" bestFit="1" customWidth="1"/>
    <col min="68" max="68" width="7.42578125" style="8" bestFit="1" customWidth="1"/>
    <col min="69" max="69" width="9.85546875" style="8" bestFit="1" customWidth="1"/>
    <col min="70" max="70" width="11.85546875" style="8" bestFit="1" customWidth="1"/>
    <col min="71" max="71" width="7.42578125" style="8" bestFit="1" customWidth="1"/>
    <col min="72" max="72" width="9.85546875" style="8" bestFit="1" customWidth="1"/>
    <col min="73" max="73" width="11.85546875" style="8" bestFit="1" customWidth="1"/>
    <col min="74" max="74" width="7.42578125" style="8" bestFit="1" customWidth="1"/>
    <col min="75" max="75" width="9.85546875" style="8" bestFit="1" customWidth="1"/>
    <col min="76" max="76" width="11.85546875" style="8" bestFit="1" customWidth="1"/>
    <col min="77" max="77" width="7.42578125" style="8" bestFit="1" customWidth="1"/>
    <col min="78" max="78" width="9.85546875" style="8" bestFit="1" customWidth="1"/>
    <col min="79" max="79" width="11.85546875" style="8" bestFit="1" customWidth="1"/>
    <col min="80" max="16384" width="11.42578125" style="8"/>
  </cols>
  <sheetData>
    <row r="1" spans="1:79" s="50" customFormat="1" ht="30" x14ac:dyDescent="0.5">
      <c r="A1" s="49" t="s">
        <v>64</v>
      </c>
    </row>
    <row r="2" spans="1:79" s="52" customFormat="1" ht="18.75" x14ac:dyDescent="0.3">
      <c r="A2" s="51" t="s">
        <v>65</v>
      </c>
    </row>
    <row r="3" spans="1:79" s="98" customFormat="1" x14ac:dyDescent="0.25">
      <c r="A3" s="97" t="s">
        <v>80</v>
      </c>
    </row>
    <row r="4" spans="1:79" s="98" customFormat="1" ht="12.75" x14ac:dyDescent="0.2"/>
    <row r="5" spans="1:79" s="2" customFormat="1" x14ac:dyDescent="0.25">
      <c r="A5" s="1" t="s">
        <v>78</v>
      </c>
    </row>
    <row r="6" spans="1:79" s="1" customFormat="1" ht="13.5" x14ac:dyDescent="0.25">
      <c r="A6" s="3"/>
    </row>
    <row r="7" spans="1:79" s="4" customFormat="1" ht="11.25" x14ac:dyDescent="0.2">
      <c r="A7" s="4" t="s">
        <v>0</v>
      </c>
    </row>
    <row r="8" spans="1:79" s="5" customFormat="1" ht="11.25" x14ac:dyDescent="0.2">
      <c r="A8" s="5" t="s">
        <v>1</v>
      </c>
      <c r="V8" s="5" t="s">
        <v>44</v>
      </c>
    </row>
    <row r="9" spans="1:79" s="1" customFormat="1" ht="13.5" x14ac:dyDescent="0.25"/>
    <row r="10" spans="1:79" s="1" customFormat="1" x14ac:dyDescent="0.25">
      <c r="A10" s="84" t="s">
        <v>79</v>
      </c>
    </row>
    <row r="12" spans="1:79" s="50" customFormat="1" ht="15.75" x14ac:dyDescent="0.25">
      <c r="A12" s="76" t="s">
        <v>74</v>
      </c>
    </row>
    <row r="13" spans="1:79" s="32" customFormat="1" ht="13.5" x14ac:dyDescent="0.25">
      <c r="A13" s="32" t="s">
        <v>75</v>
      </c>
    </row>
    <row r="14" spans="1:79" s="33" customFormat="1" x14ac:dyDescent="0.25">
      <c r="B14" s="88" t="s">
        <v>61</v>
      </c>
      <c r="C14" s="89"/>
      <c r="D14" s="89"/>
      <c r="E14" s="89"/>
      <c r="F14" s="89"/>
      <c r="G14" s="90"/>
      <c r="H14" s="88">
        <v>2018</v>
      </c>
      <c r="I14" s="89"/>
      <c r="J14" s="89"/>
      <c r="K14" s="89"/>
      <c r="L14" s="89"/>
      <c r="M14" s="90"/>
      <c r="N14" s="88">
        <v>2017</v>
      </c>
      <c r="O14" s="89"/>
      <c r="P14" s="89"/>
      <c r="Q14" s="89"/>
      <c r="R14" s="89"/>
      <c r="S14" s="90"/>
      <c r="T14" s="88">
        <v>2016</v>
      </c>
      <c r="U14" s="89"/>
      <c r="V14" s="89"/>
      <c r="W14" s="89"/>
      <c r="X14" s="89"/>
      <c r="Y14" s="90"/>
      <c r="Z14" s="88">
        <v>2015</v>
      </c>
      <c r="AA14" s="89"/>
      <c r="AB14" s="89"/>
      <c r="AC14" s="89"/>
      <c r="AD14" s="89"/>
      <c r="AE14" s="90"/>
      <c r="AF14" s="88">
        <v>2014</v>
      </c>
      <c r="AG14" s="89"/>
      <c r="AH14" s="89"/>
      <c r="AI14" s="89"/>
      <c r="AJ14" s="89"/>
      <c r="AK14" s="90"/>
      <c r="AL14" s="88">
        <v>2013</v>
      </c>
      <c r="AM14" s="89"/>
      <c r="AN14" s="89"/>
      <c r="AO14" s="89"/>
      <c r="AP14" s="89"/>
      <c r="AQ14" s="90"/>
      <c r="AR14" s="88">
        <v>2012</v>
      </c>
      <c r="AS14" s="89"/>
      <c r="AT14" s="89"/>
      <c r="AU14" s="89"/>
      <c r="AV14" s="89"/>
      <c r="AW14" s="90"/>
      <c r="AX14" s="88">
        <v>2011</v>
      </c>
      <c r="AY14" s="89"/>
      <c r="AZ14" s="89"/>
      <c r="BA14" s="89"/>
      <c r="BB14" s="89"/>
      <c r="BC14" s="90"/>
      <c r="BD14" s="88">
        <v>2010</v>
      </c>
      <c r="BE14" s="89"/>
      <c r="BF14" s="89"/>
      <c r="BG14" s="89"/>
      <c r="BH14" s="89"/>
      <c r="BI14" s="90"/>
      <c r="BJ14" s="88">
        <v>2009</v>
      </c>
      <c r="BK14" s="89"/>
      <c r="BL14" s="89"/>
      <c r="BM14" s="89"/>
      <c r="BN14" s="89"/>
      <c r="BO14" s="90"/>
      <c r="BP14" s="88">
        <v>2008</v>
      </c>
      <c r="BQ14" s="89"/>
      <c r="BR14" s="89"/>
      <c r="BS14" s="89"/>
      <c r="BT14" s="89"/>
      <c r="BU14" s="90"/>
      <c r="BV14" s="88">
        <v>2007</v>
      </c>
      <c r="BW14" s="89"/>
      <c r="BX14" s="89"/>
      <c r="BY14" s="89"/>
      <c r="BZ14" s="89"/>
      <c r="CA14" s="90"/>
    </row>
    <row r="15" spans="1:79" s="33" customFormat="1" ht="15" customHeight="1" x14ac:dyDescent="0.25">
      <c r="B15" s="91" t="s">
        <v>18</v>
      </c>
      <c r="C15" s="92"/>
      <c r="D15" s="93"/>
      <c r="E15" s="91" t="s">
        <v>62</v>
      </c>
      <c r="F15" s="92"/>
      <c r="G15" s="93"/>
      <c r="H15" s="91" t="s">
        <v>18</v>
      </c>
      <c r="I15" s="92"/>
      <c r="J15" s="93"/>
      <c r="K15" s="91" t="s">
        <v>57</v>
      </c>
      <c r="L15" s="92"/>
      <c r="M15" s="93"/>
      <c r="N15" s="91" t="s">
        <v>18</v>
      </c>
      <c r="O15" s="92"/>
      <c r="P15" s="93"/>
      <c r="Q15" s="91" t="s">
        <v>45</v>
      </c>
      <c r="R15" s="92"/>
      <c r="S15" s="93"/>
      <c r="T15" s="91" t="s">
        <v>18</v>
      </c>
      <c r="U15" s="92"/>
      <c r="V15" s="93"/>
      <c r="W15" s="91" t="s">
        <v>42</v>
      </c>
      <c r="X15" s="92"/>
      <c r="Y15" s="93"/>
      <c r="Z15" s="91" t="s">
        <v>18</v>
      </c>
      <c r="AA15" s="92"/>
      <c r="AB15" s="93"/>
      <c r="AC15" s="91" t="s">
        <v>40</v>
      </c>
      <c r="AD15" s="92"/>
      <c r="AE15" s="93"/>
      <c r="AF15" s="91" t="s">
        <v>18</v>
      </c>
      <c r="AG15" s="92"/>
      <c r="AH15" s="93"/>
      <c r="AI15" s="91" t="s">
        <v>34</v>
      </c>
      <c r="AJ15" s="92"/>
      <c r="AK15" s="93"/>
      <c r="AL15" s="91" t="s">
        <v>18</v>
      </c>
      <c r="AM15" s="92"/>
      <c r="AN15" s="93"/>
      <c r="AO15" s="91" t="s">
        <v>17</v>
      </c>
      <c r="AP15" s="92"/>
      <c r="AQ15" s="93"/>
      <c r="AR15" s="91" t="s">
        <v>18</v>
      </c>
      <c r="AS15" s="92"/>
      <c r="AT15" s="93"/>
      <c r="AU15" s="91" t="s">
        <v>21</v>
      </c>
      <c r="AV15" s="92"/>
      <c r="AW15" s="93"/>
      <c r="AX15" s="91" t="s">
        <v>18</v>
      </c>
      <c r="AY15" s="92"/>
      <c r="AZ15" s="93"/>
      <c r="BA15" s="91" t="s">
        <v>24</v>
      </c>
      <c r="BB15" s="92"/>
      <c r="BC15" s="93"/>
      <c r="BD15" s="91" t="s">
        <v>18</v>
      </c>
      <c r="BE15" s="92"/>
      <c r="BF15" s="93"/>
      <c r="BG15" s="91" t="s">
        <v>26</v>
      </c>
      <c r="BH15" s="92"/>
      <c r="BI15" s="93"/>
      <c r="BJ15" s="91" t="s">
        <v>18</v>
      </c>
      <c r="BK15" s="92"/>
      <c r="BL15" s="93"/>
      <c r="BM15" s="91" t="s">
        <v>28</v>
      </c>
      <c r="BN15" s="92"/>
      <c r="BO15" s="93"/>
      <c r="BP15" s="91" t="s">
        <v>18</v>
      </c>
      <c r="BQ15" s="92"/>
      <c r="BR15" s="93"/>
      <c r="BS15" s="91" t="s">
        <v>30</v>
      </c>
      <c r="BT15" s="92"/>
      <c r="BU15" s="93"/>
      <c r="BV15" s="91" t="s">
        <v>18</v>
      </c>
      <c r="BW15" s="92"/>
      <c r="BX15" s="93"/>
      <c r="BY15" s="91" t="s">
        <v>32</v>
      </c>
      <c r="BZ15" s="92"/>
      <c r="CA15" s="93"/>
    </row>
    <row r="16" spans="1:79" s="33" customFormat="1" ht="13.5" x14ac:dyDescent="0.25">
      <c r="B16" s="94" t="s">
        <v>20</v>
      </c>
      <c r="C16" s="95"/>
      <c r="D16" s="96"/>
      <c r="E16" s="94" t="s">
        <v>63</v>
      </c>
      <c r="F16" s="95"/>
      <c r="G16" s="96"/>
      <c r="H16" s="94" t="s">
        <v>20</v>
      </c>
      <c r="I16" s="95"/>
      <c r="J16" s="96"/>
      <c r="K16" s="94" t="s">
        <v>58</v>
      </c>
      <c r="L16" s="95"/>
      <c r="M16" s="96"/>
      <c r="N16" s="94" t="s">
        <v>20</v>
      </c>
      <c r="O16" s="95"/>
      <c r="P16" s="96"/>
      <c r="Q16" s="94" t="s">
        <v>46</v>
      </c>
      <c r="R16" s="95"/>
      <c r="S16" s="96"/>
      <c r="T16" s="94" t="s">
        <v>20</v>
      </c>
      <c r="U16" s="95"/>
      <c r="V16" s="96"/>
      <c r="W16" s="94" t="s">
        <v>43</v>
      </c>
      <c r="X16" s="95"/>
      <c r="Y16" s="96"/>
      <c r="Z16" s="94" t="s">
        <v>20</v>
      </c>
      <c r="AA16" s="95"/>
      <c r="AB16" s="96"/>
      <c r="AC16" s="94" t="s">
        <v>41</v>
      </c>
      <c r="AD16" s="95"/>
      <c r="AE16" s="96"/>
      <c r="AF16" s="94" t="s">
        <v>20</v>
      </c>
      <c r="AG16" s="95"/>
      <c r="AH16" s="96"/>
      <c r="AI16" s="94" t="s">
        <v>35</v>
      </c>
      <c r="AJ16" s="95"/>
      <c r="AK16" s="96"/>
      <c r="AL16" s="94" t="s">
        <v>20</v>
      </c>
      <c r="AM16" s="95"/>
      <c r="AN16" s="96"/>
      <c r="AO16" s="94" t="s">
        <v>19</v>
      </c>
      <c r="AP16" s="95"/>
      <c r="AQ16" s="96"/>
      <c r="AR16" s="94" t="s">
        <v>23</v>
      </c>
      <c r="AS16" s="95"/>
      <c r="AT16" s="96"/>
      <c r="AU16" s="94" t="s">
        <v>22</v>
      </c>
      <c r="AV16" s="95"/>
      <c r="AW16" s="96"/>
      <c r="AX16" s="94" t="s">
        <v>23</v>
      </c>
      <c r="AY16" s="95"/>
      <c r="AZ16" s="96"/>
      <c r="BA16" s="94" t="s">
        <v>25</v>
      </c>
      <c r="BB16" s="95"/>
      <c r="BC16" s="96"/>
      <c r="BD16" s="94" t="s">
        <v>23</v>
      </c>
      <c r="BE16" s="95"/>
      <c r="BF16" s="96"/>
      <c r="BG16" s="94" t="s">
        <v>27</v>
      </c>
      <c r="BH16" s="95"/>
      <c r="BI16" s="96"/>
      <c r="BJ16" s="94" t="s">
        <v>23</v>
      </c>
      <c r="BK16" s="95"/>
      <c r="BL16" s="96"/>
      <c r="BM16" s="94" t="s">
        <v>29</v>
      </c>
      <c r="BN16" s="95"/>
      <c r="BO16" s="96"/>
      <c r="BP16" s="94" t="s">
        <v>23</v>
      </c>
      <c r="BQ16" s="95"/>
      <c r="BR16" s="96"/>
      <c r="BS16" s="94" t="s">
        <v>31</v>
      </c>
      <c r="BT16" s="95"/>
      <c r="BU16" s="96"/>
      <c r="BV16" s="94" t="s">
        <v>23</v>
      </c>
      <c r="BW16" s="95"/>
      <c r="BX16" s="96"/>
      <c r="BY16" s="94" t="s">
        <v>33</v>
      </c>
      <c r="BZ16" s="95"/>
      <c r="CA16" s="96"/>
    </row>
    <row r="17" spans="1:79" s="1" customFormat="1" ht="13.5" x14ac:dyDescent="0.25">
      <c r="A17" s="71" t="s">
        <v>2</v>
      </c>
      <c r="B17" s="54" t="s">
        <v>11</v>
      </c>
      <c r="C17" s="55" t="s">
        <v>12</v>
      </c>
      <c r="D17" s="57" t="s">
        <v>16</v>
      </c>
      <c r="E17" s="54" t="s">
        <v>11</v>
      </c>
      <c r="F17" s="55" t="s">
        <v>12</v>
      </c>
      <c r="G17" s="57" t="s">
        <v>16</v>
      </c>
      <c r="H17" s="54" t="s">
        <v>11</v>
      </c>
      <c r="I17" s="55" t="s">
        <v>12</v>
      </c>
      <c r="J17" s="57" t="s">
        <v>16</v>
      </c>
      <c r="K17" s="54" t="s">
        <v>11</v>
      </c>
      <c r="L17" s="55" t="s">
        <v>12</v>
      </c>
      <c r="M17" s="57" t="s">
        <v>16</v>
      </c>
      <c r="N17" s="54" t="s">
        <v>11</v>
      </c>
      <c r="O17" s="55" t="s">
        <v>12</v>
      </c>
      <c r="P17" s="57" t="s">
        <v>16</v>
      </c>
      <c r="Q17" s="54" t="s">
        <v>11</v>
      </c>
      <c r="R17" s="55" t="s">
        <v>12</v>
      </c>
      <c r="S17" s="57" t="s">
        <v>16</v>
      </c>
      <c r="T17" s="54" t="s">
        <v>11</v>
      </c>
      <c r="U17" s="55" t="s">
        <v>12</v>
      </c>
      <c r="V17" s="57" t="s">
        <v>16</v>
      </c>
      <c r="W17" s="54" t="s">
        <v>11</v>
      </c>
      <c r="X17" s="55" t="s">
        <v>12</v>
      </c>
      <c r="Y17" s="57" t="s">
        <v>16</v>
      </c>
      <c r="Z17" s="54" t="s">
        <v>11</v>
      </c>
      <c r="AA17" s="55" t="s">
        <v>12</v>
      </c>
      <c r="AB17" s="57" t="s">
        <v>16</v>
      </c>
      <c r="AC17" s="54" t="s">
        <v>11</v>
      </c>
      <c r="AD17" s="55" t="s">
        <v>12</v>
      </c>
      <c r="AE17" s="57" t="s">
        <v>16</v>
      </c>
      <c r="AF17" s="54" t="s">
        <v>11</v>
      </c>
      <c r="AG17" s="55" t="s">
        <v>12</v>
      </c>
      <c r="AH17" s="57" t="s">
        <v>16</v>
      </c>
      <c r="AI17" s="54" t="s">
        <v>11</v>
      </c>
      <c r="AJ17" s="55" t="s">
        <v>12</v>
      </c>
      <c r="AK17" s="57" t="s">
        <v>16</v>
      </c>
      <c r="AL17" s="54" t="s">
        <v>11</v>
      </c>
      <c r="AM17" s="55" t="s">
        <v>12</v>
      </c>
      <c r="AN17" s="57" t="s">
        <v>16</v>
      </c>
      <c r="AO17" s="54" t="s">
        <v>11</v>
      </c>
      <c r="AP17" s="55" t="s">
        <v>12</v>
      </c>
      <c r="AQ17" s="57" t="s">
        <v>16</v>
      </c>
      <c r="AR17" s="54" t="s">
        <v>11</v>
      </c>
      <c r="AS17" s="55" t="s">
        <v>12</v>
      </c>
      <c r="AT17" s="57" t="s">
        <v>16</v>
      </c>
      <c r="AU17" s="54" t="s">
        <v>11</v>
      </c>
      <c r="AV17" s="55" t="s">
        <v>12</v>
      </c>
      <c r="AW17" s="57" t="s">
        <v>16</v>
      </c>
      <c r="AX17" s="54" t="s">
        <v>11</v>
      </c>
      <c r="AY17" s="55" t="s">
        <v>12</v>
      </c>
      <c r="AZ17" s="57" t="s">
        <v>16</v>
      </c>
      <c r="BA17" s="54" t="s">
        <v>11</v>
      </c>
      <c r="BB17" s="55" t="s">
        <v>12</v>
      </c>
      <c r="BC17" s="57" t="s">
        <v>16</v>
      </c>
      <c r="BD17" s="54" t="s">
        <v>11</v>
      </c>
      <c r="BE17" s="55" t="s">
        <v>12</v>
      </c>
      <c r="BF17" s="57" t="s">
        <v>16</v>
      </c>
      <c r="BG17" s="54" t="s">
        <v>11</v>
      </c>
      <c r="BH17" s="55" t="s">
        <v>12</v>
      </c>
      <c r="BI17" s="57" t="s">
        <v>16</v>
      </c>
      <c r="BJ17" s="54" t="s">
        <v>11</v>
      </c>
      <c r="BK17" s="55" t="s">
        <v>12</v>
      </c>
      <c r="BL17" s="57" t="s">
        <v>16</v>
      </c>
      <c r="BM17" s="54" t="s">
        <v>11</v>
      </c>
      <c r="BN17" s="55" t="s">
        <v>12</v>
      </c>
      <c r="BO17" s="57" t="s">
        <v>16</v>
      </c>
      <c r="BP17" s="54" t="s">
        <v>11</v>
      </c>
      <c r="BQ17" s="55" t="s">
        <v>12</v>
      </c>
      <c r="BR17" s="57" t="s">
        <v>16</v>
      </c>
      <c r="BS17" s="54" t="s">
        <v>11</v>
      </c>
      <c r="BT17" s="55" t="s">
        <v>12</v>
      </c>
      <c r="BU17" s="57" t="s">
        <v>16</v>
      </c>
      <c r="BV17" s="54" t="s">
        <v>11</v>
      </c>
      <c r="BW17" s="55" t="s">
        <v>12</v>
      </c>
      <c r="BX17" s="57" t="s">
        <v>16</v>
      </c>
      <c r="BY17" s="54" t="s">
        <v>11</v>
      </c>
      <c r="BZ17" s="55" t="s">
        <v>12</v>
      </c>
      <c r="CA17" s="57" t="s">
        <v>16</v>
      </c>
    </row>
    <row r="18" spans="1:79" s="5" customFormat="1" ht="11.25" x14ac:dyDescent="0.2">
      <c r="A18" s="72" t="s">
        <v>3</v>
      </c>
      <c r="B18" s="59" t="s">
        <v>13</v>
      </c>
      <c r="C18" s="60" t="s">
        <v>14</v>
      </c>
      <c r="D18" s="62" t="s">
        <v>15</v>
      </c>
      <c r="E18" s="59" t="s">
        <v>13</v>
      </c>
      <c r="F18" s="60" t="s">
        <v>14</v>
      </c>
      <c r="G18" s="62" t="s">
        <v>15</v>
      </c>
      <c r="H18" s="59" t="s">
        <v>13</v>
      </c>
      <c r="I18" s="60" t="s">
        <v>14</v>
      </c>
      <c r="J18" s="62" t="s">
        <v>15</v>
      </c>
      <c r="K18" s="59" t="s">
        <v>13</v>
      </c>
      <c r="L18" s="60" t="s">
        <v>14</v>
      </c>
      <c r="M18" s="62" t="s">
        <v>15</v>
      </c>
      <c r="N18" s="59" t="s">
        <v>13</v>
      </c>
      <c r="O18" s="60" t="s">
        <v>14</v>
      </c>
      <c r="P18" s="62" t="s">
        <v>15</v>
      </c>
      <c r="Q18" s="59" t="s">
        <v>13</v>
      </c>
      <c r="R18" s="60" t="s">
        <v>14</v>
      </c>
      <c r="S18" s="62" t="s">
        <v>15</v>
      </c>
      <c r="T18" s="59" t="s">
        <v>13</v>
      </c>
      <c r="U18" s="60" t="s">
        <v>14</v>
      </c>
      <c r="V18" s="62" t="s">
        <v>15</v>
      </c>
      <c r="W18" s="59" t="s">
        <v>13</v>
      </c>
      <c r="X18" s="60" t="s">
        <v>14</v>
      </c>
      <c r="Y18" s="62" t="s">
        <v>15</v>
      </c>
      <c r="Z18" s="59" t="s">
        <v>13</v>
      </c>
      <c r="AA18" s="60" t="s">
        <v>14</v>
      </c>
      <c r="AB18" s="62" t="s">
        <v>15</v>
      </c>
      <c r="AC18" s="59" t="s">
        <v>13</v>
      </c>
      <c r="AD18" s="60" t="s">
        <v>14</v>
      </c>
      <c r="AE18" s="62" t="s">
        <v>15</v>
      </c>
      <c r="AF18" s="59" t="s">
        <v>13</v>
      </c>
      <c r="AG18" s="60" t="s">
        <v>14</v>
      </c>
      <c r="AH18" s="62" t="s">
        <v>15</v>
      </c>
      <c r="AI18" s="59" t="s">
        <v>13</v>
      </c>
      <c r="AJ18" s="60" t="s">
        <v>14</v>
      </c>
      <c r="AK18" s="62" t="s">
        <v>15</v>
      </c>
      <c r="AL18" s="59" t="s">
        <v>13</v>
      </c>
      <c r="AM18" s="60" t="s">
        <v>14</v>
      </c>
      <c r="AN18" s="62" t="s">
        <v>15</v>
      </c>
      <c r="AO18" s="59" t="s">
        <v>13</v>
      </c>
      <c r="AP18" s="60" t="s">
        <v>14</v>
      </c>
      <c r="AQ18" s="62" t="s">
        <v>15</v>
      </c>
      <c r="AR18" s="59" t="s">
        <v>13</v>
      </c>
      <c r="AS18" s="60" t="s">
        <v>14</v>
      </c>
      <c r="AT18" s="62" t="s">
        <v>15</v>
      </c>
      <c r="AU18" s="59" t="s">
        <v>13</v>
      </c>
      <c r="AV18" s="60" t="s">
        <v>14</v>
      </c>
      <c r="AW18" s="62" t="s">
        <v>15</v>
      </c>
      <c r="AX18" s="59" t="s">
        <v>13</v>
      </c>
      <c r="AY18" s="60" t="s">
        <v>14</v>
      </c>
      <c r="AZ18" s="62" t="s">
        <v>15</v>
      </c>
      <c r="BA18" s="59" t="s">
        <v>13</v>
      </c>
      <c r="BB18" s="60" t="s">
        <v>14</v>
      </c>
      <c r="BC18" s="62" t="s">
        <v>15</v>
      </c>
      <c r="BD18" s="59" t="s">
        <v>13</v>
      </c>
      <c r="BE18" s="60" t="s">
        <v>14</v>
      </c>
      <c r="BF18" s="62" t="s">
        <v>15</v>
      </c>
      <c r="BG18" s="59" t="s">
        <v>13</v>
      </c>
      <c r="BH18" s="60" t="s">
        <v>14</v>
      </c>
      <c r="BI18" s="62" t="s">
        <v>15</v>
      </c>
      <c r="BJ18" s="59" t="s">
        <v>13</v>
      </c>
      <c r="BK18" s="60" t="s">
        <v>14</v>
      </c>
      <c r="BL18" s="62" t="s">
        <v>15</v>
      </c>
      <c r="BM18" s="59" t="s">
        <v>13</v>
      </c>
      <c r="BN18" s="60" t="s">
        <v>14</v>
      </c>
      <c r="BO18" s="62" t="s">
        <v>15</v>
      </c>
      <c r="BP18" s="59" t="s">
        <v>13</v>
      </c>
      <c r="BQ18" s="60" t="s">
        <v>14</v>
      </c>
      <c r="BR18" s="62" t="s">
        <v>15</v>
      </c>
      <c r="BS18" s="59" t="s">
        <v>13</v>
      </c>
      <c r="BT18" s="60" t="s">
        <v>14</v>
      </c>
      <c r="BU18" s="62" t="s">
        <v>15</v>
      </c>
      <c r="BV18" s="59" t="s">
        <v>13</v>
      </c>
      <c r="BW18" s="60" t="s">
        <v>14</v>
      </c>
      <c r="BX18" s="62" t="s">
        <v>15</v>
      </c>
      <c r="BY18" s="59" t="s">
        <v>13</v>
      </c>
      <c r="BZ18" s="60" t="s">
        <v>14</v>
      </c>
      <c r="CA18" s="62" t="s">
        <v>15</v>
      </c>
    </row>
    <row r="19" spans="1:79" s="1" customFormat="1" ht="13.5" x14ac:dyDescent="0.25">
      <c r="A19" s="81" t="s">
        <v>4</v>
      </c>
      <c r="B19" s="34">
        <v>155.59299999999999</v>
      </c>
      <c r="C19" s="35">
        <v>46.874400000000001</v>
      </c>
      <c r="D19" s="36">
        <f>C19/B19</f>
        <v>0.30126291028516711</v>
      </c>
      <c r="E19" s="34">
        <v>73.144000000000005</v>
      </c>
      <c r="F19" s="35">
        <v>7.3144</v>
      </c>
      <c r="G19" s="36">
        <f>F19/E19</f>
        <v>9.9999999999999992E-2</v>
      </c>
      <c r="H19" s="34">
        <v>29.309000000000001</v>
      </c>
      <c r="I19" s="35">
        <v>37.129295999999997</v>
      </c>
      <c r="J19" s="36">
        <f>I19/H19</f>
        <v>1.2668223412603636</v>
      </c>
      <c r="K19" s="34">
        <v>78</v>
      </c>
      <c r="L19" s="35">
        <v>7.8</v>
      </c>
      <c r="M19" s="36">
        <f>L19/K19</f>
        <v>9.9999999999999992E-2</v>
      </c>
      <c r="N19" s="34">
        <v>84.585999999999999</v>
      </c>
      <c r="O19" s="35">
        <v>32.783310999999998</v>
      </c>
      <c r="P19" s="36">
        <f>O19/N19</f>
        <v>0.38757372378407773</v>
      </c>
      <c r="Q19" s="34">
        <v>202.79</v>
      </c>
      <c r="R19" s="35">
        <v>755.68714</v>
      </c>
      <c r="S19" s="36">
        <f>R19/Q19</f>
        <v>3.726451698801716</v>
      </c>
      <c r="T19" s="34">
        <v>65.727000000000004</v>
      </c>
      <c r="U19" s="35">
        <v>32.206229999999998</v>
      </c>
      <c r="V19" s="36">
        <f>U19/T19</f>
        <v>0.48999999999999994</v>
      </c>
      <c r="W19" s="34">
        <v>192.494</v>
      </c>
      <c r="X19" s="35">
        <v>451.35989799999999</v>
      </c>
      <c r="Y19" s="36">
        <f>X19/W19</f>
        <v>2.3447998275270918</v>
      </c>
      <c r="Z19" s="34">
        <v>0</v>
      </c>
      <c r="AA19" s="35">
        <v>0</v>
      </c>
      <c r="AB19" s="37" t="s">
        <v>39</v>
      </c>
      <c r="AC19" s="34">
        <v>0</v>
      </c>
      <c r="AD19" s="35">
        <v>0</v>
      </c>
      <c r="AE19" s="37" t="s">
        <v>39</v>
      </c>
      <c r="AF19" s="34" t="s">
        <v>36</v>
      </c>
      <c r="AG19" s="35" t="s">
        <v>36</v>
      </c>
      <c r="AH19" s="38" t="s">
        <v>36</v>
      </c>
      <c r="AI19" s="34" t="s">
        <v>36</v>
      </c>
      <c r="AJ19" s="35" t="s">
        <v>36</v>
      </c>
      <c r="AK19" s="38" t="s">
        <v>36</v>
      </c>
      <c r="AL19" s="34" t="s">
        <v>36</v>
      </c>
      <c r="AM19" s="35" t="s">
        <v>36</v>
      </c>
      <c r="AN19" s="38" t="s">
        <v>36</v>
      </c>
      <c r="AO19" s="34" t="s">
        <v>36</v>
      </c>
      <c r="AP19" s="35" t="s">
        <v>36</v>
      </c>
      <c r="AQ19" s="38" t="s">
        <v>36</v>
      </c>
      <c r="AR19" s="39">
        <v>306.49700000000001</v>
      </c>
      <c r="AS19" s="40">
        <v>77.625534999999999</v>
      </c>
      <c r="AT19" s="36">
        <f>AS19/AR19</f>
        <v>0.25326686721240338</v>
      </c>
      <c r="AU19" s="39">
        <v>51.046999999999997</v>
      </c>
      <c r="AV19" s="40">
        <v>6.342117</v>
      </c>
      <c r="AW19" s="36">
        <f>AV19/AU19</f>
        <v>0.12424073892687132</v>
      </c>
      <c r="AX19" s="39">
        <v>519.13800000000003</v>
      </c>
      <c r="AY19" s="40">
        <v>526.53662899999995</v>
      </c>
      <c r="AZ19" s="36">
        <f>AY19/AX19</f>
        <v>1.0142517577214534</v>
      </c>
      <c r="BA19" s="39">
        <v>219.49799999999999</v>
      </c>
      <c r="BB19" s="40">
        <v>3.58643</v>
      </c>
      <c r="BC19" s="36">
        <f>BB19/BA19</f>
        <v>1.6339237715150026E-2</v>
      </c>
      <c r="BD19" s="39">
        <v>241.70400000000001</v>
      </c>
      <c r="BE19" s="40">
        <v>203.44129000000001</v>
      </c>
      <c r="BF19" s="36">
        <f>BE19/BD19</f>
        <v>0.84169600006619671</v>
      </c>
      <c r="BG19" s="39">
        <v>801.13199999999995</v>
      </c>
      <c r="BH19" s="40">
        <v>670.17902800000002</v>
      </c>
      <c r="BI19" s="36">
        <f>BH19/BG19</f>
        <v>0.83654008078568831</v>
      </c>
      <c r="BJ19" s="39">
        <v>570.74900000000002</v>
      </c>
      <c r="BK19" s="40">
        <v>496.56941599999999</v>
      </c>
      <c r="BL19" s="36">
        <f>BK19/BJ19</f>
        <v>0.87003116256007451</v>
      </c>
      <c r="BM19" s="39">
        <v>383.57799999999997</v>
      </c>
      <c r="BN19" s="40">
        <v>343.44770599999998</v>
      </c>
      <c r="BO19" s="36">
        <f>BN19/BM19</f>
        <v>0.89537905197899781</v>
      </c>
      <c r="BP19" s="39">
        <v>1703.9</v>
      </c>
      <c r="BQ19" s="40">
        <v>2785.1330440000002</v>
      </c>
      <c r="BR19" s="36">
        <f>BQ19/BP19</f>
        <v>1.6345636739245262</v>
      </c>
      <c r="BS19" s="39">
        <v>861.125</v>
      </c>
      <c r="BT19" s="40">
        <v>306.89117900000002</v>
      </c>
      <c r="BU19" s="36">
        <f>BT19/BS19</f>
        <v>0.3563840081289012</v>
      </c>
      <c r="BV19" s="39">
        <v>1399.6890000000001</v>
      </c>
      <c r="BW19" s="40">
        <v>1449.1087050000001</v>
      </c>
      <c r="BX19" s="36">
        <f>BW19/BV19</f>
        <v>1.0353076326241044</v>
      </c>
      <c r="BY19" s="39">
        <v>1432.798</v>
      </c>
      <c r="BZ19" s="40">
        <v>259.03290399999997</v>
      </c>
      <c r="CA19" s="36">
        <f>BZ19/BY19</f>
        <v>0.18078815297062109</v>
      </c>
    </row>
    <row r="20" spans="1:79" s="1" customFormat="1" ht="13.5" x14ac:dyDescent="0.25">
      <c r="A20" s="82" t="s">
        <v>5</v>
      </c>
      <c r="B20" s="39">
        <v>246.37100000000001</v>
      </c>
      <c r="C20" s="40">
        <v>167.291561</v>
      </c>
      <c r="D20" s="36">
        <f>C20/B20</f>
        <v>0.67902294101172622</v>
      </c>
      <c r="E20" s="39">
        <v>389.72300000000001</v>
      </c>
      <c r="F20" s="40">
        <v>133.46102400000001</v>
      </c>
      <c r="G20" s="36">
        <f>F20/E20</f>
        <v>0.34245098185121231</v>
      </c>
      <c r="H20" s="39">
        <v>112.98399999999999</v>
      </c>
      <c r="I20" s="40">
        <v>91.392027999999996</v>
      </c>
      <c r="J20" s="36">
        <f>I20/H20</f>
        <v>0.80889354244848832</v>
      </c>
      <c r="K20" s="39">
        <v>376.58</v>
      </c>
      <c r="L20" s="40">
        <v>124.81032500000001</v>
      </c>
      <c r="M20" s="36">
        <f>L20/K20</f>
        <v>0.33143110361676142</v>
      </c>
      <c r="N20" s="39">
        <v>352.27300000000002</v>
      </c>
      <c r="O20" s="40">
        <v>181.54830000000001</v>
      </c>
      <c r="P20" s="36">
        <f>O20/N20</f>
        <v>0.51536251713869641</v>
      </c>
      <c r="Q20" s="39">
        <v>174.81700000000001</v>
      </c>
      <c r="R20" s="40">
        <v>150.91147050000001</v>
      </c>
      <c r="S20" s="36">
        <f>R20/Q20</f>
        <v>0.86325397701596529</v>
      </c>
      <c r="T20" s="39">
        <v>69.334999999999994</v>
      </c>
      <c r="U20" s="40">
        <v>24.465699999999998</v>
      </c>
      <c r="V20" s="36">
        <f>U20/T20</f>
        <v>0.35286219081272086</v>
      </c>
      <c r="W20" s="39">
        <v>327.661</v>
      </c>
      <c r="X20" s="40">
        <v>135.19568100000001</v>
      </c>
      <c r="Y20" s="36">
        <f>X20/W20</f>
        <v>0.41260840014527211</v>
      </c>
      <c r="Z20" s="39">
        <v>113.449</v>
      </c>
      <c r="AA20" s="40">
        <v>246.375731</v>
      </c>
      <c r="AB20" s="36">
        <v>2.1716871105078055</v>
      </c>
      <c r="AC20" s="39">
        <v>234.89699999999999</v>
      </c>
      <c r="AD20" s="40">
        <v>72.332099999999997</v>
      </c>
      <c r="AE20" s="36">
        <v>0.30793113577440323</v>
      </c>
      <c r="AF20" s="39">
        <v>231.00399999999999</v>
      </c>
      <c r="AG20" s="40">
        <v>450.53769999999997</v>
      </c>
      <c r="AH20" s="36">
        <f t="shared" ref="AH20:AH25" si="0">AG20/AF20</f>
        <v>1.9503458814565982</v>
      </c>
      <c r="AI20" s="39">
        <v>219.66800000000001</v>
      </c>
      <c r="AJ20" s="40">
        <v>80.027159999999995</v>
      </c>
      <c r="AK20" s="36">
        <f t="shared" ref="AK20:AK21" si="1">AJ20/AI20</f>
        <v>0.3643095944789409</v>
      </c>
      <c r="AL20" s="39">
        <v>375.339</v>
      </c>
      <c r="AM20" s="40">
        <v>741.68071999999995</v>
      </c>
      <c r="AN20" s="36">
        <v>1.9760289231867723</v>
      </c>
      <c r="AO20" s="39">
        <v>349.17899999999997</v>
      </c>
      <c r="AP20" s="40">
        <v>63.902856</v>
      </c>
      <c r="AQ20" s="36">
        <v>0.18300887510417294</v>
      </c>
      <c r="AR20" s="39">
        <v>1162.383</v>
      </c>
      <c r="AS20" s="40">
        <v>2273.8105409999998</v>
      </c>
      <c r="AT20" s="36">
        <f>AS20/AR20</f>
        <v>1.9561629351083074</v>
      </c>
      <c r="AU20" s="39">
        <v>975.40700000000004</v>
      </c>
      <c r="AV20" s="40">
        <v>322.857575</v>
      </c>
      <c r="AW20" s="36">
        <f>AV20/AU20</f>
        <v>0.33099780399361495</v>
      </c>
      <c r="AX20" s="39">
        <v>1879.421</v>
      </c>
      <c r="AY20" s="40">
        <v>3910.3778845000002</v>
      </c>
      <c r="AZ20" s="36">
        <f>AY20/AX20</f>
        <v>2.0806290259074469</v>
      </c>
      <c r="BA20" s="39">
        <v>1457.1220000000001</v>
      </c>
      <c r="BB20" s="40">
        <v>522.52202499999999</v>
      </c>
      <c r="BC20" s="36">
        <f>BB20/BA20</f>
        <v>0.35859867945168622</v>
      </c>
      <c r="BD20" s="39">
        <v>3195.3429999999998</v>
      </c>
      <c r="BE20" s="40">
        <v>8125.3122519999997</v>
      </c>
      <c r="BF20" s="36">
        <f>BE20/BD20</f>
        <v>2.5428607357645174</v>
      </c>
      <c r="BG20" s="39">
        <v>2809.4369999999999</v>
      </c>
      <c r="BH20" s="40">
        <v>1887.378438</v>
      </c>
      <c r="BI20" s="36">
        <f>BH20/BG20</f>
        <v>0.67179952353443062</v>
      </c>
      <c r="BJ20" s="39">
        <v>5499.1760000000004</v>
      </c>
      <c r="BK20" s="40">
        <v>9516.4847050000008</v>
      </c>
      <c r="BL20" s="36">
        <f>BK20/BJ20</f>
        <v>1.7305292111036272</v>
      </c>
      <c r="BM20" s="39">
        <v>3423.3530000000001</v>
      </c>
      <c r="BN20" s="40">
        <v>1147.968691</v>
      </c>
      <c r="BO20" s="36">
        <f>BN20/BM20</f>
        <v>0.33533459476717709</v>
      </c>
      <c r="BP20" s="39">
        <v>4248.7830000000004</v>
      </c>
      <c r="BQ20" s="40">
        <v>4613.0700539999998</v>
      </c>
      <c r="BR20" s="36">
        <f>BQ20/BP20</f>
        <v>1.0857391525996973</v>
      </c>
      <c r="BS20" s="39">
        <v>8789.9599999999991</v>
      </c>
      <c r="BT20" s="40">
        <v>2038.7266669999999</v>
      </c>
      <c r="BU20" s="36">
        <f>BT20/BS20</f>
        <v>0.23193810517909069</v>
      </c>
      <c r="BV20" s="39">
        <v>2046.9780000000001</v>
      </c>
      <c r="BW20" s="40">
        <v>7184.8699210000004</v>
      </c>
      <c r="BX20" s="36">
        <f>BW20/BV20</f>
        <v>3.509988832806215</v>
      </c>
      <c r="BY20" s="39">
        <v>6344.933</v>
      </c>
      <c r="BZ20" s="40">
        <v>5523.1407330000002</v>
      </c>
      <c r="CA20" s="36">
        <f>BZ20/BY20</f>
        <v>0.87048054455421364</v>
      </c>
    </row>
    <row r="21" spans="1:79" s="1" customFormat="1" ht="13.5" x14ac:dyDescent="0.25">
      <c r="A21" s="82" t="s">
        <v>6</v>
      </c>
      <c r="B21" s="39">
        <v>758.18499999999995</v>
      </c>
      <c r="C21" s="40">
        <v>124.68194800000001</v>
      </c>
      <c r="D21" s="36">
        <f t="shared" ref="D21:D25" si="2">C21/B21</f>
        <v>0.16444792234085351</v>
      </c>
      <c r="E21" s="39">
        <v>582.03800000000001</v>
      </c>
      <c r="F21" s="40">
        <v>23.473976</v>
      </c>
      <c r="G21" s="36">
        <f t="shared" ref="G21:G25" si="3">F21/E21</f>
        <v>4.0330658822963446E-2</v>
      </c>
      <c r="H21" s="39">
        <v>0.40799999999999997</v>
      </c>
      <c r="I21" s="40">
        <v>2.7058559999999998</v>
      </c>
      <c r="J21" s="36">
        <f t="shared" ref="J21:J25" si="4">I21/H21</f>
        <v>6.6319999999999997</v>
      </c>
      <c r="K21" s="39">
        <v>615.53499999999997</v>
      </c>
      <c r="L21" s="40">
        <v>110.91997499999999</v>
      </c>
      <c r="M21" s="36">
        <f t="shared" ref="M21:M25" si="5">L21/K21</f>
        <v>0.18020092277449698</v>
      </c>
      <c r="N21" s="39">
        <v>68.676000000000002</v>
      </c>
      <c r="O21" s="40">
        <v>181.35624999999999</v>
      </c>
      <c r="P21" s="36">
        <f t="shared" ref="P21:P25" si="6">O21/N21</f>
        <v>2.6407514997961439</v>
      </c>
      <c r="Q21" s="39">
        <v>721.77800000000002</v>
      </c>
      <c r="R21" s="40">
        <v>59.750903999999998</v>
      </c>
      <c r="S21" s="36">
        <f t="shared" ref="S21:S25" si="7">R21/Q21</f>
        <v>8.278293879835627E-2</v>
      </c>
      <c r="T21" s="39">
        <v>0.56999999999999995</v>
      </c>
      <c r="U21" s="40">
        <v>1.0694999999999999</v>
      </c>
      <c r="V21" s="36">
        <f t="shared" ref="V21:V25" si="8">U21/T21</f>
        <v>1.8763157894736842</v>
      </c>
      <c r="W21" s="39">
        <v>135.506</v>
      </c>
      <c r="X21" s="40">
        <v>248.53045</v>
      </c>
      <c r="Y21" s="36">
        <f t="shared" ref="Y21:Y25" si="9">X21/W21</f>
        <v>1.8340918483314392</v>
      </c>
      <c r="Z21" s="39">
        <v>505.214</v>
      </c>
      <c r="AA21" s="40">
        <v>63.057000000000002</v>
      </c>
      <c r="AB21" s="36">
        <v>0.12481245571183697</v>
      </c>
      <c r="AC21" s="39">
        <v>175</v>
      </c>
      <c r="AD21" s="40">
        <v>1.75</v>
      </c>
      <c r="AE21" s="36">
        <v>0.01</v>
      </c>
      <c r="AF21" s="39">
        <v>575.23900000000003</v>
      </c>
      <c r="AG21" s="40">
        <v>106.342125</v>
      </c>
      <c r="AH21" s="36">
        <f t="shared" si="0"/>
        <v>0.1848659861379357</v>
      </c>
      <c r="AI21" s="39">
        <v>128.44300000000001</v>
      </c>
      <c r="AJ21" s="40">
        <v>1.37293</v>
      </c>
      <c r="AK21" s="36">
        <f t="shared" si="1"/>
        <v>1.0689021589343132E-2</v>
      </c>
      <c r="AL21" s="34" t="s">
        <v>36</v>
      </c>
      <c r="AM21" s="35" t="s">
        <v>36</v>
      </c>
      <c r="AN21" s="38" t="s">
        <v>36</v>
      </c>
      <c r="AO21" s="34" t="s">
        <v>36</v>
      </c>
      <c r="AP21" s="35" t="s">
        <v>36</v>
      </c>
      <c r="AQ21" s="38" t="s">
        <v>36</v>
      </c>
      <c r="AR21" s="39">
        <v>21.702000000000002</v>
      </c>
      <c r="AS21" s="40">
        <v>21.182200000000002</v>
      </c>
      <c r="AT21" s="36">
        <f t="shared" ref="AT21:AT25" si="10">AS21/AR21</f>
        <v>0.97604829048014008</v>
      </c>
      <c r="AU21" s="39">
        <v>65.525000000000006</v>
      </c>
      <c r="AV21" s="40">
        <v>0.73524999999999996</v>
      </c>
      <c r="AW21" s="36">
        <f t="shared" ref="AW21:AW25" si="11">AV21/AU21</f>
        <v>1.1220908050362455E-2</v>
      </c>
      <c r="AX21" s="39">
        <v>350.70499999999998</v>
      </c>
      <c r="AY21" s="40">
        <v>612.255</v>
      </c>
      <c r="AZ21" s="36">
        <f t="shared" ref="AZ21:AZ25" si="12">AY21/AX21</f>
        <v>1.7457834932493121</v>
      </c>
      <c r="BA21" s="39">
        <v>0</v>
      </c>
      <c r="BB21" s="40">
        <v>0</v>
      </c>
      <c r="BC21" s="41">
        <v>0</v>
      </c>
      <c r="BD21" s="39">
        <v>1549.6010000000001</v>
      </c>
      <c r="BE21" s="40">
        <v>2536.8120920000001</v>
      </c>
      <c r="BF21" s="36">
        <f t="shared" ref="BF21:BF25" si="13">BE21/BD21</f>
        <v>1.6370743772106497</v>
      </c>
      <c r="BG21" s="39">
        <v>511.435</v>
      </c>
      <c r="BH21" s="40">
        <v>242.4462</v>
      </c>
      <c r="BI21" s="36">
        <f>BH21/BG21</f>
        <v>0.47405085690263671</v>
      </c>
      <c r="BJ21" s="39">
        <v>1098.3979999999999</v>
      </c>
      <c r="BK21" s="40">
        <v>1696.5962</v>
      </c>
      <c r="BL21" s="36">
        <f t="shared" ref="BL21:BL25" si="14">BK21/BJ21</f>
        <v>1.5446096952106614</v>
      </c>
      <c r="BM21" s="39">
        <v>1801.2080000000001</v>
      </c>
      <c r="BN21" s="40">
        <v>1147.1268</v>
      </c>
      <c r="BO21" s="36">
        <f>BN21/BM21</f>
        <v>0.63686525931485982</v>
      </c>
      <c r="BP21" s="39">
        <v>191.749</v>
      </c>
      <c r="BQ21" s="40">
        <v>440.16699999999997</v>
      </c>
      <c r="BR21" s="36">
        <f t="shared" ref="BR21:BR25" si="15">BQ21/BP21</f>
        <v>2.295537395240653</v>
      </c>
      <c r="BS21" s="39">
        <v>1300.011</v>
      </c>
      <c r="BT21" s="40">
        <v>2770.0039999999999</v>
      </c>
      <c r="BU21" s="36">
        <f>BT21/BS21</f>
        <v>2.1307542782330304</v>
      </c>
      <c r="BV21" s="39">
        <v>731.15499999999997</v>
      </c>
      <c r="BW21" s="40">
        <v>1531.19596</v>
      </c>
      <c r="BX21" s="36">
        <f t="shared" ref="BX21:BX25" si="16">BW21/BV21</f>
        <v>2.0942152621537158</v>
      </c>
      <c r="BY21" s="39">
        <v>133.13999999999999</v>
      </c>
      <c r="BZ21" s="40">
        <v>62.37</v>
      </c>
      <c r="CA21" s="36">
        <f>BZ21/BY21</f>
        <v>0.46845425867507889</v>
      </c>
    </row>
    <row r="22" spans="1:79" s="1" customFormat="1" ht="13.5" x14ac:dyDescent="0.25">
      <c r="A22" s="82" t="s">
        <v>7</v>
      </c>
      <c r="B22" s="39">
        <v>0.20300000000000001</v>
      </c>
      <c r="C22" s="40">
        <v>1.0149999999999999E-2</v>
      </c>
      <c r="D22" s="38" t="s">
        <v>39</v>
      </c>
      <c r="E22" s="39">
        <v>8.1000000000000003E-2</v>
      </c>
      <c r="F22" s="40">
        <v>8.1000000000000003E-2</v>
      </c>
      <c r="G22" s="38" t="s">
        <v>39</v>
      </c>
      <c r="H22" s="39">
        <v>252.089</v>
      </c>
      <c r="I22" s="40">
        <v>801.39093100000002</v>
      </c>
      <c r="J22" s="36">
        <f t="shared" si="4"/>
        <v>3.1790000000000003</v>
      </c>
      <c r="K22" s="39">
        <v>262.76600000000002</v>
      </c>
      <c r="L22" s="40">
        <v>213.54079999999999</v>
      </c>
      <c r="M22" s="36">
        <f t="shared" si="5"/>
        <v>0.81266526110684023</v>
      </c>
      <c r="N22" s="39">
        <v>256.82400000000001</v>
      </c>
      <c r="O22" s="40">
        <v>904.53412800000001</v>
      </c>
      <c r="P22" s="36">
        <f t="shared" si="6"/>
        <v>3.5219999999999998</v>
      </c>
      <c r="Q22" s="39">
        <v>131.31299999999999</v>
      </c>
      <c r="R22" s="40">
        <v>145.44243</v>
      </c>
      <c r="S22" s="36">
        <f t="shared" si="7"/>
        <v>1.1076011514473054</v>
      </c>
      <c r="T22" s="39">
        <v>256.935</v>
      </c>
      <c r="U22" s="40">
        <v>946.21363399999996</v>
      </c>
      <c r="V22" s="36">
        <f t="shared" si="8"/>
        <v>3.6826965341428766</v>
      </c>
      <c r="W22" s="39">
        <v>131.13499999999999</v>
      </c>
      <c r="X22" s="40">
        <v>119.81910000000001</v>
      </c>
      <c r="Y22" s="36">
        <f t="shared" si="9"/>
        <v>0.91370801082853559</v>
      </c>
      <c r="Z22" s="39">
        <v>230.57599999999999</v>
      </c>
      <c r="AA22" s="40">
        <v>1048.6044360000001</v>
      </c>
      <c r="AB22" s="36">
        <v>4.5477605474984388</v>
      </c>
      <c r="AC22" s="39">
        <v>184.309</v>
      </c>
      <c r="AD22" s="40">
        <v>180.32035200000001</v>
      </c>
      <c r="AE22" s="36">
        <v>0.978358908137964</v>
      </c>
      <c r="AF22" s="39">
        <v>289.327</v>
      </c>
      <c r="AG22" s="40">
        <v>1134.20399</v>
      </c>
      <c r="AH22" s="36">
        <f t="shared" si="0"/>
        <v>3.9201456829124139</v>
      </c>
      <c r="AI22" s="39">
        <v>67.790999999999997</v>
      </c>
      <c r="AJ22" s="40">
        <v>90.162710000000004</v>
      </c>
      <c r="AK22" s="36">
        <f t="shared" ref="AK22:AK25" si="17">AJ22/AI22</f>
        <v>1.3300100308300513</v>
      </c>
      <c r="AL22" s="39">
        <v>521.41899999999998</v>
      </c>
      <c r="AM22" s="40">
        <v>1027.3407480000001</v>
      </c>
      <c r="AN22" s="36">
        <v>1.9702786971706059</v>
      </c>
      <c r="AO22" s="39">
        <v>911.07600000000002</v>
      </c>
      <c r="AP22" s="40">
        <v>118.71862</v>
      </c>
      <c r="AQ22" s="36">
        <v>0.13030594593645317</v>
      </c>
      <c r="AR22" s="39">
        <v>965.96500000000003</v>
      </c>
      <c r="AS22" s="40">
        <v>1538.317873</v>
      </c>
      <c r="AT22" s="36">
        <f t="shared" si="10"/>
        <v>1.5925192662260019</v>
      </c>
      <c r="AU22" s="39">
        <v>825.04499999999996</v>
      </c>
      <c r="AV22" s="40">
        <v>347.79304300000001</v>
      </c>
      <c r="AW22" s="36">
        <f t="shared" si="11"/>
        <v>0.42154433152131099</v>
      </c>
      <c r="AX22" s="39">
        <v>1073.415</v>
      </c>
      <c r="AY22" s="40">
        <v>2332.9043019999999</v>
      </c>
      <c r="AZ22" s="36">
        <f t="shared" si="12"/>
        <v>2.1733479614128739</v>
      </c>
      <c r="BA22" s="39">
        <v>969.98699999999997</v>
      </c>
      <c r="BB22" s="40">
        <v>569.62172999999996</v>
      </c>
      <c r="BC22" s="36">
        <f t="shared" ref="BC22:BC25" si="18">BB22/BA22</f>
        <v>0.58724676722471536</v>
      </c>
      <c r="BD22" s="39">
        <v>1871.365</v>
      </c>
      <c r="BE22" s="40">
        <v>2967.642801</v>
      </c>
      <c r="BF22" s="36">
        <f t="shared" si="13"/>
        <v>1.5858171981414635</v>
      </c>
      <c r="BG22" s="39">
        <v>1099.9960000000001</v>
      </c>
      <c r="BH22" s="40">
        <v>823.94959200000005</v>
      </c>
      <c r="BI22" s="36">
        <f t="shared" ref="BI22:BI25" si="19">BH22/BG22</f>
        <v>0.74904780744657251</v>
      </c>
      <c r="BJ22" s="39">
        <v>1894.4659999999999</v>
      </c>
      <c r="BK22" s="40">
        <v>3743.7683499999998</v>
      </c>
      <c r="BL22" s="36">
        <f t="shared" si="14"/>
        <v>1.9761602214027594</v>
      </c>
      <c r="BM22" s="39">
        <v>2806.9580000000001</v>
      </c>
      <c r="BN22" s="40">
        <v>1770.9668879999999</v>
      </c>
      <c r="BO22" s="36">
        <f t="shared" ref="BO22:BO25" si="20">BN22/BM22</f>
        <v>0.63092033724765384</v>
      </c>
      <c r="BP22" s="39">
        <v>2493.4479999999999</v>
      </c>
      <c r="BQ22" s="40">
        <v>4663.7126799999996</v>
      </c>
      <c r="BR22" s="36">
        <f t="shared" si="15"/>
        <v>1.8703869822029575</v>
      </c>
      <c r="BS22" s="39">
        <v>7121.1850000000004</v>
      </c>
      <c r="BT22" s="40">
        <v>3156.7207440000002</v>
      </c>
      <c r="BU22" s="36">
        <f t="shared" ref="BU22:BU25" si="21">BT22/BS22</f>
        <v>0.44328587784196027</v>
      </c>
      <c r="BV22" s="39">
        <v>2095.8829999999998</v>
      </c>
      <c r="BW22" s="40">
        <v>4450.6510306999999</v>
      </c>
      <c r="BX22" s="36">
        <f t="shared" si="16"/>
        <v>2.123520745528257</v>
      </c>
      <c r="BY22" s="39">
        <v>3803.7040000000002</v>
      </c>
      <c r="BZ22" s="40">
        <v>1625.8436400000001</v>
      </c>
      <c r="CA22" s="36">
        <f t="shared" ref="CA22:CA25" si="22">BZ22/BY22</f>
        <v>0.42743695092993567</v>
      </c>
    </row>
    <row r="23" spans="1:79" s="1" customFormat="1" ht="13.5" x14ac:dyDescent="0.25">
      <c r="A23" s="82" t="s">
        <v>8</v>
      </c>
      <c r="B23" s="39">
        <v>339.33800000000002</v>
      </c>
      <c r="C23" s="40">
        <v>1018.014</v>
      </c>
      <c r="D23" s="36">
        <f t="shared" si="2"/>
        <v>3</v>
      </c>
      <c r="E23" s="39">
        <v>200.45400000000001</v>
      </c>
      <c r="F23" s="40">
        <v>227.82050000000001</v>
      </c>
      <c r="G23" s="36">
        <f t="shared" si="3"/>
        <v>1.1365225937122732</v>
      </c>
      <c r="H23" s="39">
        <v>258.99599999999998</v>
      </c>
      <c r="I23" s="40">
        <v>466.19279999999998</v>
      </c>
      <c r="J23" s="36">
        <f t="shared" si="4"/>
        <v>1.8</v>
      </c>
      <c r="K23" s="39">
        <v>169.161</v>
      </c>
      <c r="L23" s="40">
        <v>45.673470000000002</v>
      </c>
      <c r="M23" s="36">
        <f t="shared" si="5"/>
        <v>0.27</v>
      </c>
      <c r="N23" s="39">
        <v>309.46899999999999</v>
      </c>
      <c r="O23" s="40">
        <v>647.47119999999995</v>
      </c>
      <c r="P23" s="36">
        <f t="shared" si="6"/>
        <v>2.0922005111982136</v>
      </c>
      <c r="Q23" s="39">
        <v>163.29900000000001</v>
      </c>
      <c r="R23" s="40">
        <v>4.4090730000000002</v>
      </c>
      <c r="S23" s="36">
        <f t="shared" si="7"/>
        <v>2.7E-2</v>
      </c>
      <c r="T23" s="39">
        <v>113.58</v>
      </c>
      <c r="U23" s="40">
        <v>204.44399999999999</v>
      </c>
      <c r="V23" s="36">
        <f t="shared" si="8"/>
        <v>1.7999999999999998</v>
      </c>
      <c r="W23" s="39">
        <v>258.44900000000001</v>
      </c>
      <c r="X23" s="40">
        <v>126.215952</v>
      </c>
      <c r="Y23" s="36">
        <f t="shared" si="9"/>
        <v>0.48835921980738944</v>
      </c>
      <c r="Z23" s="39">
        <v>106.953</v>
      </c>
      <c r="AA23" s="40">
        <v>72.728039999999993</v>
      </c>
      <c r="AB23" s="36">
        <v>0.67999999999999994</v>
      </c>
      <c r="AC23" s="39">
        <v>46.527999999999999</v>
      </c>
      <c r="AD23" s="40">
        <v>2.7916799999999999</v>
      </c>
      <c r="AE23" s="38">
        <v>0.06</v>
      </c>
      <c r="AF23" s="39">
        <v>44.137</v>
      </c>
      <c r="AG23" s="40">
        <v>132.411</v>
      </c>
      <c r="AH23" s="36">
        <f t="shared" si="0"/>
        <v>3</v>
      </c>
      <c r="AI23" s="39">
        <v>71.912000000000006</v>
      </c>
      <c r="AJ23" s="40">
        <v>7.2712000000000003</v>
      </c>
      <c r="AK23" s="36">
        <f t="shared" si="17"/>
        <v>0.10111247079764156</v>
      </c>
      <c r="AL23" s="39">
        <v>123.09699999999999</v>
      </c>
      <c r="AM23" s="40">
        <v>211.60561000000001</v>
      </c>
      <c r="AN23" s="36">
        <v>1.7190151669008995</v>
      </c>
      <c r="AO23" s="39">
        <v>596.51199999999994</v>
      </c>
      <c r="AP23" s="40">
        <v>749.07656799999995</v>
      </c>
      <c r="AQ23" s="36">
        <v>1.2557611045544768</v>
      </c>
      <c r="AR23" s="39">
        <v>225.75299999999999</v>
      </c>
      <c r="AS23" s="40">
        <v>434.52452</v>
      </c>
      <c r="AT23" s="36">
        <f t="shared" si="10"/>
        <v>1.924778496852755</v>
      </c>
      <c r="AU23" s="39">
        <v>608.548</v>
      </c>
      <c r="AV23" s="40">
        <v>366.51963000000001</v>
      </c>
      <c r="AW23" s="36">
        <f t="shared" si="11"/>
        <v>0.60228548939442739</v>
      </c>
      <c r="AX23" s="39">
        <v>268.00599999999997</v>
      </c>
      <c r="AY23" s="40">
        <v>560.12257999999997</v>
      </c>
      <c r="AZ23" s="36">
        <f t="shared" si="12"/>
        <v>2.0899628366529108</v>
      </c>
      <c r="BA23" s="39">
        <v>1179.116</v>
      </c>
      <c r="BB23" s="40">
        <v>1339.343599</v>
      </c>
      <c r="BC23" s="36">
        <f t="shared" si="18"/>
        <v>1.1358879016144299</v>
      </c>
      <c r="BD23" s="39">
        <v>966.26499999999999</v>
      </c>
      <c r="BE23" s="40">
        <v>1590.0370600000001</v>
      </c>
      <c r="BF23" s="36">
        <f t="shared" si="13"/>
        <v>1.645549678400853</v>
      </c>
      <c r="BG23" s="39">
        <v>486.49200000000002</v>
      </c>
      <c r="BH23" s="40">
        <v>306.38679999999999</v>
      </c>
      <c r="BI23" s="36">
        <f t="shared" si="19"/>
        <v>0.62978795129210752</v>
      </c>
      <c r="BJ23" s="39">
        <v>1210.596</v>
      </c>
      <c r="BK23" s="40">
        <v>2023.22957</v>
      </c>
      <c r="BL23" s="36">
        <f t="shared" si="14"/>
        <v>1.6712673509577101</v>
      </c>
      <c r="BM23" s="39">
        <v>1090.7719999999999</v>
      </c>
      <c r="BN23" s="40">
        <v>861.56629999999996</v>
      </c>
      <c r="BO23" s="36">
        <f t="shared" si="20"/>
        <v>0.78986836845830288</v>
      </c>
      <c r="BP23" s="39">
        <v>1039.8579999999999</v>
      </c>
      <c r="BQ23" s="40">
        <v>2027.322455</v>
      </c>
      <c r="BR23" s="36">
        <f t="shared" si="15"/>
        <v>1.9496147118164211</v>
      </c>
      <c r="BS23" s="39">
        <v>2068.2950000000001</v>
      </c>
      <c r="BT23" s="40">
        <v>516.080375</v>
      </c>
      <c r="BU23" s="36">
        <f t="shared" si="21"/>
        <v>0.24951971309701951</v>
      </c>
      <c r="BV23" s="39">
        <v>1213.752</v>
      </c>
      <c r="BW23" s="40">
        <v>2515.3129600000002</v>
      </c>
      <c r="BX23" s="36">
        <f t="shared" si="16"/>
        <v>2.0723450589576786</v>
      </c>
      <c r="BY23" s="39">
        <v>1254.2249999999999</v>
      </c>
      <c r="BZ23" s="40">
        <v>671.29449999999997</v>
      </c>
      <c r="CA23" s="36">
        <f t="shared" si="22"/>
        <v>0.53522653431401868</v>
      </c>
    </row>
    <row r="24" spans="1:79" s="1" customFormat="1" ht="13.5" x14ac:dyDescent="0.25">
      <c r="A24" s="82" t="s">
        <v>9</v>
      </c>
      <c r="B24" s="34">
        <v>180.62299999999999</v>
      </c>
      <c r="C24" s="35">
        <v>219.20344</v>
      </c>
      <c r="D24" s="36">
        <f t="shared" si="2"/>
        <v>1.2135964965702044</v>
      </c>
      <c r="E24" s="34">
        <v>59.988</v>
      </c>
      <c r="F24" s="35">
        <v>3.5433349999999999</v>
      </c>
      <c r="G24" s="36">
        <f t="shared" si="3"/>
        <v>5.906739681269587E-2</v>
      </c>
      <c r="H24" s="34">
        <v>123.13500000000001</v>
      </c>
      <c r="I24" s="35">
        <v>123.2624</v>
      </c>
      <c r="J24" s="36">
        <f t="shared" si="4"/>
        <v>1.001034636780769</v>
      </c>
      <c r="K24" s="34">
        <v>59.621000000000002</v>
      </c>
      <c r="L24" s="35">
        <v>5.588184</v>
      </c>
      <c r="M24" s="36">
        <f t="shared" si="5"/>
        <v>9.3728451384579262E-2</v>
      </c>
      <c r="N24" s="34">
        <v>152.83600000000001</v>
      </c>
      <c r="O24" s="35">
        <v>230.44222500000001</v>
      </c>
      <c r="P24" s="36">
        <f t="shared" si="6"/>
        <v>1.5077745099322148</v>
      </c>
      <c r="Q24" s="34">
        <v>9.0820000000000007</v>
      </c>
      <c r="R24" s="35">
        <v>0.42470000000000002</v>
      </c>
      <c r="S24" s="36">
        <f t="shared" si="7"/>
        <v>4.67628275710196E-2</v>
      </c>
      <c r="T24" s="34">
        <v>56.543999999999997</v>
      </c>
      <c r="U24" s="35">
        <v>68.968874999999997</v>
      </c>
      <c r="V24" s="36">
        <f t="shared" si="8"/>
        <v>1.2197381685059423</v>
      </c>
      <c r="W24" s="34">
        <v>159.25399999999999</v>
      </c>
      <c r="X24" s="35">
        <v>34.792003000000001</v>
      </c>
      <c r="Y24" s="36">
        <f t="shared" si="9"/>
        <v>0.21846862873146045</v>
      </c>
      <c r="Z24" s="34">
        <v>2.359</v>
      </c>
      <c r="AA24" s="35">
        <v>5.6425159999999996</v>
      </c>
      <c r="AB24" s="38">
        <v>2.3919101314116151</v>
      </c>
      <c r="AC24" s="34">
        <v>87.968000000000004</v>
      </c>
      <c r="AD24" s="35">
        <v>46.338551000000002</v>
      </c>
      <c r="AE24" s="38">
        <v>0.52676599445252825</v>
      </c>
      <c r="AF24" s="34" t="s">
        <v>36</v>
      </c>
      <c r="AG24" s="35" t="s">
        <v>36</v>
      </c>
      <c r="AH24" s="38" t="s">
        <v>36</v>
      </c>
      <c r="AI24" s="34" t="s">
        <v>36</v>
      </c>
      <c r="AJ24" s="35" t="s">
        <v>36</v>
      </c>
      <c r="AK24" s="38" t="s">
        <v>36</v>
      </c>
      <c r="AL24" s="39">
        <v>302.85700000000003</v>
      </c>
      <c r="AM24" s="40">
        <v>16.4405</v>
      </c>
      <c r="AN24" s="36">
        <v>5.4284695417309153E-2</v>
      </c>
      <c r="AO24" s="39">
        <v>1306.2159999999999</v>
      </c>
      <c r="AP24" s="40">
        <v>8.9303799999999995</v>
      </c>
      <c r="AQ24" s="36">
        <v>6.836832499372233E-3</v>
      </c>
      <c r="AR24" s="39">
        <v>597.72900000000004</v>
      </c>
      <c r="AS24" s="40">
        <v>20.471944000000001</v>
      </c>
      <c r="AT24" s="36">
        <f t="shared" si="10"/>
        <v>3.4249541180033087E-2</v>
      </c>
      <c r="AU24" s="39">
        <v>300.54599999999999</v>
      </c>
      <c r="AV24" s="40">
        <v>457.16223100000002</v>
      </c>
      <c r="AW24" s="36">
        <f t="shared" si="11"/>
        <v>1.5211056909757577</v>
      </c>
      <c r="AX24" s="39">
        <v>4.625</v>
      </c>
      <c r="AY24" s="40">
        <v>8.5889179999999996</v>
      </c>
      <c r="AZ24" s="36">
        <f t="shared" si="12"/>
        <v>1.8570633513513513</v>
      </c>
      <c r="BA24" s="39">
        <v>1077.0709999999999</v>
      </c>
      <c r="BB24" s="40">
        <v>6.5305999999999997</v>
      </c>
      <c r="BC24" s="36">
        <f t="shared" si="18"/>
        <v>6.0632957344501897E-3</v>
      </c>
      <c r="BD24" s="39">
        <v>21.640999999999998</v>
      </c>
      <c r="BE24" s="40">
        <v>31.447164999999998</v>
      </c>
      <c r="BF24" s="36">
        <f t="shared" si="13"/>
        <v>1.4531290143708702</v>
      </c>
      <c r="BG24" s="39">
        <v>90.066000000000003</v>
      </c>
      <c r="BH24" s="40">
        <v>7.4788350000000001</v>
      </c>
      <c r="BI24" s="36">
        <f t="shared" si="19"/>
        <v>8.3037272666711084E-2</v>
      </c>
      <c r="BJ24" s="39">
        <v>403.029</v>
      </c>
      <c r="BK24" s="40">
        <v>1041.0396780000001</v>
      </c>
      <c r="BL24" s="36">
        <f t="shared" si="14"/>
        <v>2.5830391311791461</v>
      </c>
      <c r="BM24" s="39">
        <v>30.422999999999998</v>
      </c>
      <c r="BN24" s="40">
        <v>18.568123</v>
      </c>
      <c r="BO24" s="36">
        <f t="shared" si="20"/>
        <v>0.61033175557966013</v>
      </c>
      <c r="BP24" s="39">
        <v>24.573</v>
      </c>
      <c r="BQ24" s="40">
        <v>62.043581000000003</v>
      </c>
      <c r="BR24" s="36">
        <f t="shared" si="15"/>
        <v>2.5248679851869937</v>
      </c>
      <c r="BS24" s="39">
        <v>61.009</v>
      </c>
      <c r="BT24" s="40">
        <v>37.554887000000001</v>
      </c>
      <c r="BU24" s="36">
        <f t="shared" si="21"/>
        <v>0.61556306446589848</v>
      </c>
      <c r="BV24" s="39">
        <v>106.20699999999999</v>
      </c>
      <c r="BW24" s="40">
        <v>351.845957</v>
      </c>
      <c r="BX24" s="36">
        <f t="shared" si="16"/>
        <v>3.3128320826310884</v>
      </c>
      <c r="BY24" s="39">
        <v>566.31100000000004</v>
      </c>
      <c r="BZ24" s="40">
        <v>93.38973</v>
      </c>
      <c r="CA24" s="36">
        <f t="shared" si="22"/>
        <v>0.16490891047498635</v>
      </c>
    </row>
    <row r="25" spans="1:79" s="1" customFormat="1" ht="13.5" x14ac:dyDescent="0.25">
      <c r="A25" s="83" t="s">
        <v>10</v>
      </c>
      <c r="B25" s="39">
        <v>1021.376</v>
      </c>
      <c r="C25" s="40">
        <v>2515.9060899999999</v>
      </c>
      <c r="D25" s="36">
        <f t="shared" si="2"/>
        <v>2.4632516233003323</v>
      </c>
      <c r="E25" s="39">
        <v>334.255</v>
      </c>
      <c r="F25" s="40">
        <v>117.74920299999999</v>
      </c>
      <c r="G25" s="36">
        <f t="shared" si="3"/>
        <v>0.35227357257183883</v>
      </c>
      <c r="H25" s="39">
        <v>1242.712</v>
      </c>
      <c r="I25" s="40">
        <v>1955.485023</v>
      </c>
      <c r="J25" s="36">
        <f t="shared" si="4"/>
        <v>1.5735625173008709</v>
      </c>
      <c r="K25" s="39">
        <v>393.80799999999999</v>
      </c>
      <c r="L25" s="40">
        <v>107.17615499999999</v>
      </c>
      <c r="M25" s="36">
        <f t="shared" si="5"/>
        <v>0.27215332090765043</v>
      </c>
      <c r="N25" s="39">
        <v>1199.586</v>
      </c>
      <c r="O25" s="40">
        <v>3847.6082799999999</v>
      </c>
      <c r="P25" s="36">
        <f t="shared" si="6"/>
        <v>3.207446802480189</v>
      </c>
      <c r="Q25" s="39">
        <v>583.51599999999996</v>
      </c>
      <c r="R25" s="40">
        <v>880.84711300000004</v>
      </c>
      <c r="S25" s="36">
        <f t="shared" si="7"/>
        <v>1.5095509171985002</v>
      </c>
      <c r="T25" s="39">
        <v>1100.21</v>
      </c>
      <c r="U25" s="40">
        <v>1656.307182</v>
      </c>
      <c r="V25" s="36">
        <f t="shared" si="8"/>
        <v>1.5054463984148481</v>
      </c>
      <c r="W25" s="39">
        <v>687.91099999999994</v>
      </c>
      <c r="X25" s="40">
        <v>744.15734999999995</v>
      </c>
      <c r="Y25" s="36">
        <f t="shared" si="9"/>
        <v>1.0817639927258031</v>
      </c>
      <c r="Z25" s="39">
        <v>1008.966</v>
      </c>
      <c r="AA25" s="40">
        <v>1520.1080420000001</v>
      </c>
      <c r="AB25" s="36">
        <v>1.5065998675872132</v>
      </c>
      <c r="AC25" s="39">
        <v>545.82899999999995</v>
      </c>
      <c r="AD25" s="40">
        <v>647.598657</v>
      </c>
      <c r="AE25" s="36">
        <v>1.1864497067762982</v>
      </c>
      <c r="AF25" s="39">
        <v>801.83900000000006</v>
      </c>
      <c r="AG25" s="40">
        <v>1356.84394</v>
      </c>
      <c r="AH25" s="36">
        <f t="shared" si="0"/>
        <v>1.6921650605670213</v>
      </c>
      <c r="AI25" s="39">
        <v>488.702</v>
      </c>
      <c r="AJ25" s="40">
        <v>556.29652999999996</v>
      </c>
      <c r="AK25" s="36">
        <f t="shared" si="17"/>
        <v>1.1383144124640374</v>
      </c>
      <c r="AL25" s="39">
        <v>1050.886</v>
      </c>
      <c r="AM25" s="40">
        <v>1868.7098800000001</v>
      </c>
      <c r="AN25" s="36">
        <v>1.7782232135550384</v>
      </c>
      <c r="AO25" s="39">
        <v>1639.7860000000001</v>
      </c>
      <c r="AP25" s="40">
        <v>162.54266999999999</v>
      </c>
      <c r="AQ25" s="36">
        <v>9.9124318661093572E-2</v>
      </c>
      <c r="AR25" s="39">
        <v>849.40599999999995</v>
      </c>
      <c r="AS25" s="40">
        <v>2030.3975800000001</v>
      </c>
      <c r="AT25" s="36">
        <f t="shared" si="10"/>
        <v>2.3903734845291886</v>
      </c>
      <c r="AU25" s="39">
        <v>916.80600000000004</v>
      </c>
      <c r="AV25" s="40">
        <v>235.63836000000001</v>
      </c>
      <c r="AW25" s="36">
        <f t="shared" si="11"/>
        <v>0.25702096190469959</v>
      </c>
      <c r="AX25" s="39">
        <v>1216.482</v>
      </c>
      <c r="AY25" s="40">
        <v>2109.8712399999999</v>
      </c>
      <c r="AZ25" s="36">
        <f t="shared" si="12"/>
        <v>1.7344039944692975</v>
      </c>
      <c r="BA25" s="39">
        <v>969.94799999999998</v>
      </c>
      <c r="BB25" s="40">
        <v>213.506034</v>
      </c>
      <c r="BC25" s="36">
        <f t="shared" si="18"/>
        <v>0.22012111370918855</v>
      </c>
      <c r="BD25" s="39">
        <v>870.26800000000003</v>
      </c>
      <c r="BE25" s="40">
        <v>2888.15184</v>
      </c>
      <c r="BF25" s="36">
        <f t="shared" si="13"/>
        <v>3.3186924487629099</v>
      </c>
      <c r="BG25" s="39">
        <v>511.61700000000002</v>
      </c>
      <c r="BH25" s="40">
        <v>251.28405000000001</v>
      </c>
      <c r="BI25" s="36">
        <f t="shared" si="19"/>
        <v>0.49115656829229676</v>
      </c>
      <c r="BJ25" s="39">
        <v>833.99400000000003</v>
      </c>
      <c r="BK25" s="40">
        <v>2711.95496</v>
      </c>
      <c r="BL25" s="36">
        <f t="shared" si="14"/>
        <v>3.2517679503689476</v>
      </c>
      <c r="BM25" s="39">
        <v>447.31799999999998</v>
      </c>
      <c r="BN25" s="40">
        <v>345.248176</v>
      </c>
      <c r="BO25" s="36">
        <f t="shared" si="20"/>
        <v>0.77181820539303136</v>
      </c>
      <c r="BP25" s="39">
        <v>858.34699999999998</v>
      </c>
      <c r="BQ25" s="40">
        <v>2247.3604479999999</v>
      </c>
      <c r="BR25" s="36">
        <f t="shared" si="15"/>
        <v>2.6182423285687491</v>
      </c>
      <c r="BS25" s="39">
        <v>422.435</v>
      </c>
      <c r="BT25" s="40">
        <v>102.7775</v>
      </c>
      <c r="BU25" s="36">
        <f t="shared" si="21"/>
        <v>0.24329778545811781</v>
      </c>
      <c r="BV25" s="39">
        <v>1224.7529999999999</v>
      </c>
      <c r="BW25" s="40">
        <v>3086.0183000000002</v>
      </c>
      <c r="BX25" s="36">
        <f t="shared" si="16"/>
        <v>2.5197066673851793</v>
      </c>
      <c r="BY25" s="39">
        <v>226.44399999999999</v>
      </c>
      <c r="BZ25" s="40">
        <v>36.119999999999997</v>
      </c>
      <c r="CA25" s="36">
        <f t="shared" si="22"/>
        <v>0.15950963593647877</v>
      </c>
    </row>
    <row r="26" spans="1:79" s="1" customFormat="1" ht="13.5" x14ac:dyDescent="0.25">
      <c r="A26" s="63" t="s">
        <v>55</v>
      </c>
      <c r="B26" s="73">
        <f>SUM(B19:B25)</f>
        <v>2701.6889999999999</v>
      </c>
      <c r="C26" s="65">
        <f>SUM(C19:C25)</f>
        <v>4091.981589</v>
      </c>
      <c r="D26" s="74">
        <f>C26/B26</f>
        <v>1.5146012694281246</v>
      </c>
      <c r="E26" s="73">
        <f>SUM(E19:E25)</f>
        <v>1639.683</v>
      </c>
      <c r="F26" s="65">
        <f>SUM(F19:F25)</f>
        <v>513.44343800000001</v>
      </c>
      <c r="G26" s="74">
        <f>F26/E26</f>
        <v>0.31313579393090007</v>
      </c>
      <c r="H26" s="73">
        <f>SUM(H19:H25)</f>
        <v>2019.6329999999998</v>
      </c>
      <c r="I26" s="65">
        <f>SUM(I19:I25)</f>
        <v>3477.5583340000003</v>
      </c>
      <c r="J26" s="74">
        <f>I26/H26</f>
        <v>1.7218763676370907</v>
      </c>
      <c r="K26" s="73">
        <f>SUM(K19:K25)</f>
        <v>1955.4710000000002</v>
      </c>
      <c r="L26" s="65">
        <f>SUM(L19:L25)</f>
        <v>615.50890900000002</v>
      </c>
      <c r="M26" s="74">
        <f>L26/K26</f>
        <v>0.31476248382103339</v>
      </c>
      <c r="N26" s="73">
        <f>SUM(N19:N25)</f>
        <v>2424.25</v>
      </c>
      <c r="O26" s="65">
        <f>SUM(O19:O25)</f>
        <v>6025.7436940000007</v>
      </c>
      <c r="P26" s="74">
        <f>O26/N26</f>
        <v>2.4856115062390431</v>
      </c>
      <c r="Q26" s="73">
        <f>SUM(Q19:Q25)</f>
        <v>1986.5949999999998</v>
      </c>
      <c r="R26" s="65">
        <f>SUM(R19:R25)</f>
        <v>1997.4728305000001</v>
      </c>
      <c r="S26" s="74">
        <f>R26/Q26</f>
        <v>1.0054756155633133</v>
      </c>
      <c r="T26" s="73">
        <f>SUM(T19:T25)</f>
        <v>1662.9010000000001</v>
      </c>
      <c r="U26" s="65">
        <f>SUM(U19:U25)</f>
        <v>2933.6751210000002</v>
      </c>
      <c r="V26" s="74">
        <f>U26/T26</f>
        <v>1.764191085939572</v>
      </c>
      <c r="W26" s="73">
        <f>SUM(W19:W25)</f>
        <v>1892.4099999999999</v>
      </c>
      <c r="X26" s="65">
        <f>SUM(X19:X25)</f>
        <v>1860.070434</v>
      </c>
      <c r="Y26" s="74">
        <f>X26/W26</f>
        <v>0.98291090936953418</v>
      </c>
      <c r="Z26" s="73">
        <v>1967.5170000000001</v>
      </c>
      <c r="AA26" s="65">
        <v>2956.5157650000001</v>
      </c>
      <c r="AB26" s="74">
        <v>1.5026633899478379</v>
      </c>
      <c r="AC26" s="73">
        <v>1274.5309999999999</v>
      </c>
      <c r="AD26" s="65">
        <v>951.13134000000002</v>
      </c>
      <c r="AE26" s="74">
        <v>0.74625987127814075</v>
      </c>
      <c r="AF26" s="73">
        <v>2090.873</v>
      </c>
      <c r="AG26" s="65">
        <v>3238.6653740000002</v>
      </c>
      <c r="AH26" s="74">
        <f>AG26/AF26</f>
        <v>1.5489536542869893</v>
      </c>
      <c r="AI26" s="73">
        <v>1048.9749999999999</v>
      </c>
      <c r="AJ26" s="65">
        <v>745.86757199999988</v>
      </c>
      <c r="AK26" s="74">
        <f>AJ26/AI26</f>
        <v>0.71104418313115181</v>
      </c>
      <c r="AL26" s="73">
        <v>2659.9740000000002</v>
      </c>
      <c r="AM26" s="65">
        <v>4104.8808390000004</v>
      </c>
      <c r="AN26" s="74">
        <v>1.5432033692810532</v>
      </c>
      <c r="AO26" s="73">
        <v>5454.5470000000005</v>
      </c>
      <c r="AP26" s="65">
        <v>1149.571864</v>
      </c>
      <c r="AQ26" s="74">
        <v>0.21075478201947842</v>
      </c>
      <c r="AR26" s="73">
        <f>SUM(AR19:AR25)</f>
        <v>4129.4350000000004</v>
      </c>
      <c r="AS26" s="65">
        <f>SUM(AS19:AS25)</f>
        <v>6396.3301929999998</v>
      </c>
      <c r="AT26" s="74">
        <f>AS26/AR26</f>
        <v>1.5489601344978186</v>
      </c>
      <c r="AU26" s="73">
        <f>SUM(AU19:AU25)</f>
        <v>3742.924</v>
      </c>
      <c r="AV26" s="65">
        <f>SUM(AV19:AV25)</f>
        <v>1737.0482059999999</v>
      </c>
      <c r="AW26" s="74">
        <f>AV26/AU26</f>
        <v>0.46408855910512742</v>
      </c>
      <c r="AX26" s="73">
        <f>SUM(AX19:AX25)</f>
        <v>5311.7919999999995</v>
      </c>
      <c r="AY26" s="65">
        <f>SUM(AY19:AY25)</f>
        <v>10060.656553500001</v>
      </c>
      <c r="AZ26" s="74">
        <f>AY26/AX26</f>
        <v>1.8940230629324344</v>
      </c>
      <c r="BA26" s="73">
        <f>SUM(BA19:BA25)</f>
        <v>5872.7420000000002</v>
      </c>
      <c r="BB26" s="65">
        <f>SUM(BB19:BB25)</f>
        <v>2655.1104180000002</v>
      </c>
      <c r="BC26" s="74">
        <f>BB26/BA26</f>
        <v>0.45210745134044711</v>
      </c>
      <c r="BD26" s="73">
        <f>SUM(BD19:BD25)</f>
        <v>8716.1869999999999</v>
      </c>
      <c r="BE26" s="65">
        <f>SUM(BE19:BE25)</f>
        <v>18342.844499999999</v>
      </c>
      <c r="BF26" s="74">
        <f>BE26/BD26</f>
        <v>2.104457430754985</v>
      </c>
      <c r="BG26" s="73">
        <f>SUM(BG19:BG25)</f>
        <v>6310.1750000000002</v>
      </c>
      <c r="BH26" s="65">
        <f>SUM(BH19:BH25)</f>
        <v>4189.1029429999999</v>
      </c>
      <c r="BI26" s="74">
        <f>BH26/BG26</f>
        <v>0.66386478077073929</v>
      </c>
      <c r="BJ26" s="73">
        <f>SUM(BJ19:BJ25)</f>
        <v>11510.408000000001</v>
      </c>
      <c r="BK26" s="65">
        <f>SUM(BK19:BK25)</f>
        <v>21229.642879000003</v>
      </c>
      <c r="BL26" s="74">
        <f>BK26/BJ26</f>
        <v>1.8443866524105836</v>
      </c>
      <c r="BM26" s="73">
        <f>SUM(BM19:BM25)</f>
        <v>9983.6099999999988</v>
      </c>
      <c r="BN26" s="65">
        <f>SUM(BN19:BN25)</f>
        <v>5634.8926840000004</v>
      </c>
      <c r="BO26" s="74">
        <f>BN26/BM26</f>
        <v>0.56441434350901143</v>
      </c>
      <c r="BP26" s="73">
        <f>SUM(BP19:BP25)</f>
        <v>10560.658000000001</v>
      </c>
      <c r="BQ26" s="65">
        <f>SUM(BQ19:BQ25)</f>
        <v>16838.809261999999</v>
      </c>
      <c r="BR26" s="74">
        <f>BQ26/BP26</f>
        <v>1.5944848570988661</v>
      </c>
      <c r="BS26" s="73">
        <f>SUM(BS19:BS25)</f>
        <v>20624.02</v>
      </c>
      <c r="BT26" s="65">
        <f>SUM(BT19:BT25)</f>
        <v>8928.7553520000001</v>
      </c>
      <c r="BU26" s="74">
        <f>BT26/BS26</f>
        <v>0.43292992113079798</v>
      </c>
      <c r="BV26" s="73">
        <f>SUM(BV19:BV25)</f>
        <v>8818.4170000000013</v>
      </c>
      <c r="BW26" s="65">
        <f>SUM(BW19:BW25)</f>
        <v>20569.0028337</v>
      </c>
      <c r="BX26" s="74">
        <f>BW26/BV26</f>
        <v>2.3325051235045926</v>
      </c>
      <c r="BY26" s="73">
        <f>SUM(BY19:BY25)</f>
        <v>13761.555</v>
      </c>
      <c r="BZ26" s="65">
        <f>SUM(BZ19:BZ25)</f>
        <v>8271.1915070000014</v>
      </c>
      <c r="CA26" s="74">
        <f>BZ26/BY26</f>
        <v>0.60103611161674686</v>
      </c>
    </row>
    <row r="27" spans="1:79" s="42" customFormat="1" ht="13.5" x14ac:dyDescent="0.25">
      <c r="A27" s="4" t="s">
        <v>60</v>
      </c>
    </row>
    <row r="28" spans="1:79" s="42" customFormat="1" ht="13.5" x14ac:dyDescent="0.25"/>
    <row r="29" spans="1:79" s="42" customFormat="1" ht="13.5" x14ac:dyDescent="0.25"/>
    <row r="30" spans="1:79" s="50" customFormat="1" ht="15.75" x14ac:dyDescent="0.25">
      <c r="A30" s="76" t="s">
        <v>76</v>
      </c>
    </row>
    <row r="31" spans="1:79" s="32" customFormat="1" ht="13.5" x14ac:dyDescent="0.25">
      <c r="A31" s="32" t="s">
        <v>77</v>
      </c>
    </row>
    <row r="32" spans="1:79" s="33" customFormat="1" x14ac:dyDescent="0.25">
      <c r="B32" s="88" t="s">
        <v>61</v>
      </c>
      <c r="C32" s="89"/>
      <c r="D32" s="89"/>
      <c r="E32" s="89"/>
      <c r="F32" s="89"/>
      <c r="G32" s="90"/>
      <c r="H32" s="88">
        <v>2018</v>
      </c>
      <c r="I32" s="89"/>
      <c r="J32" s="89"/>
      <c r="K32" s="89"/>
      <c r="L32" s="89"/>
      <c r="M32" s="90"/>
      <c r="N32" s="88">
        <v>2017</v>
      </c>
      <c r="O32" s="89"/>
      <c r="P32" s="89"/>
      <c r="Q32" s="89"/>
      <c r="R32" s="89"/>
      <c r="S32" s="90"/>
      <c r="T32" s="88">
        <v>2016</v>
      </c>
      <c r="U32" s="89"/>
      <c r="V32" s="89"/>
      <c r="W32" s="89"/>
      <c r="X32" s="89"/>
      <c r="Y32" s="90"/>
      <c r="Z32" s="88">
        <v>2015</v>
      </c>
      <c r="AA32" s="89"/>
      <c r="AB32" s="89"/>
      <c r="AC32" s="89"/>
      <c r="AD32" s="89"/>
      <c r="AE32" s="90"/>
      <c r="AF32" s="88">
        <v>2014</v>
      </c>
      <c r="AG32" s="89"/>
      <c r="AH32" s="89"/>
      <c r="AI32" s="89"/>
      <c r="AJ32" s="89"/>
      <c r="AK32" s="90"/>
      <c r="AL32" s="88">
        <v>2013</v>
      </c>
      <c r="AM32" s="89"/>
      <c r="AN32" s="89"/>
      <c r="AO32" s="89"/>
      <c r="AP32" s="89"/>
      <c r="AQ32" s="90"/>
      <c r="AR32" s="88">
        <v>2012</v>
      </c>
      <c r="AS32" s="89"/>
      <c r="AT32" s="89"/>
      <c r="AU32" s="89"/>
      <c r="AV32" s="89"/>
      <c r="AW32" s="90"/>
      <c r="AX32" s="88">
        <v>2011</v>
      </c>
      <c r="AY32" s="89"/>
      <c r="AZ32" s="89"/>
      <c r="BA32" s="89"/>
      <c r="BB32" s="89"/>
      <c r="BC32" s="90"/>
      <c r="BD32" s="88">
        <v>2010</v>
      </c>
      <c r="BE32" s="89"/>
      <c r="BF32" s="89"/>
      <c r="BG32" s="89"/>
      <c r="BH32" s="89"/>
      <c r="BI32" s="90"/>
      <c r="BJ32" s="88">
        <v>2009</v>
      </c>
      <c r="BK32" s="89"/>
      <c r="BL32" s="89"/>
      <c r="BM32" s="89"/>
      <c r="BN32" s="89"/>
      <c r="BO32" s="90"/>
      <c r="BP32" s="88">
        <v>2008</v>
      </c>
      <c r="BQ32" s="89"/>
      <c r="BR32" s="89"/>
      <c r="BS32" s="89"/>
      <c r="BT32" s="89"/>
      <c r="BU32" s="90"/>
      <c r="BV32" s="88">
        <v>2007</v>
      </c>
      <c r="BW32" s="89"/>
      <c r="BX32" s="89"/>
      <c r="BY32" s="89"/>
      <c r="BZ32" s="89"/>
      <c r="CA32" s="90"/>
    </row>
    <row r="33" spans="1:79" s="33" customFormat="1" ht="15" customHeight="1" x14ac:dyDescent="0.25">
      <c r="B33" s="91" t="s">
        <v>18</v>
      </c>
      <c r="C33" s="92"/>
      <c r="D33" s="93"/>
      <c r="E33" s="91" t="s">
        <v>62</v>
      </c>
      <c r="F33" s="92"/>
      <c r="G33" s="93"/>
      <c r="H33" s="91" t="s">
        <v>18</v>
      </c>
      <c r="I33" s="92"/>
      <c r="J33" s="93"/>
      <c r="K33" s="91" t="s">
        <v>57</v>
      </c>
      <c r="L33" s="92"/>
      <c r="M33" s="93"/>
      <c r="N33" s="91" t="s">
        <v>18</v>
      </c>
      <c r="O33" s="92"/>
      <c r="P33" s="93"/>
      <c r="Q33" s="91" t="s">
        <v>45</v>
      </c>
      <c r="R33" s="92"/>
      <c r="S33" s="93"/>
      <c r="T33" s="91" t="s">
        <v>18</v>
      </c>
      <c r="U33" s="92"/>
      <c r="V33" s="93"/>
      <c r="W33" s="91" t="s">
        <v>42</v>
      </c>
      <c r="X33" s="92"/>
      <c r="Y33" s="93"/>
      <c r="Z33" s="91" t="s">
        <v>18</v>
      </c>
      <c r="AA33" s="92"/>
      <c r="AB33" s="93"/>
      <c r="AC33" s="91" t="s">
        <v>40</v>
      </c>
      <c r="AD33" s="92"/>
      <c r="AE33" s="93"/>
      <c r="AF33" s="91" t="s">
        <v>18</v>
      </c>
      <c r="AG33" s="92"/>
      <c r="AH33" s="93"/>
      <c r="AI33" s="91" t="s">
        <v>34</v>
      </c>
      <c r="AJ33" s="92"/>
      <c r="AK33" s="93"/>
      <c r="AL33" s="91" t="s">
        <v>18</v>
      </c>
      <c r="AM33" s="92"/>
      <c r="AN33" s="93"/>
      <c r="AO33" s="91" t="s">
        <v>17</v>
      </c>
      <c r="AP33" s="92"/>
      <c r="AQ33" s="93"/>
      <c r="AR33" s="91" t="s">
        <v>18</v>
      </c>
      <c r="AS33" s="92"/>
      <c r="AT33" s="93"/>
      <c r="AU33" s="91" t="s">
        <v>21</v>
      </c>
      <c r="AV33" s="92"/>
      <c r="AW33" s="93"/>
      <c r="AX33" s="91" t="s">
        <v>18</v>
      </c>
      <c r="AY33" s="92"/>
      <c r="AZ33" s="93"/>
      <c r="BA33" s="91" t="s">
        <v>24</v>
      </c>
      <c r="BB33" s="92"/>
      <c r="BC33" s="93"/>
      <c r="BD33" s="91" t="s">
        <v>18</v>
      </c>
      <c r="BE33" s="92"/>
      <c r="BF33" s="93"/>
      <c r="BG33" s="91" t="s">
        <v>26</v>
      </c>
      <c r="BH33" s="92"/>
      <c r="BI33" s="93"/>
      <c r="BJ33" s="91" t="s">
        <v>18</v>
      </c>
      <c r="BK33" s="92"/>
      <c r="BL33" s="93"/>
      <c r="BM33" s="91" t="s">
        <v>28</v>
      </c>
      <c r="BN33" s="92"/>
      <c r="BO33" s="93"/>
      <c r="BP33" s="91" t="s">
        <v>18</v>
      </c>
      <c r="BQ33" s="92"/>
      <c r="BR33" s="93"/>
      <c r="BS33" s="91" t="s">
        <v>30</v>
      </c>
      <c r="BT33" s="92"/>
      <c r="BU33" s="93"/>
      <c r="BV33" s="91" t="s">
        <v>18</v>
      </c>
      <c r="BW33" s="92"/>
      <c r="BX33" s="93"/>
      <c r="BY33" s="91" t="s">
        <v>32</v>
      </c>
      <c r="BZ33" s="92"/>
      <c r="CA33" s="93"/>
    </row>
    <row r="34" spans="1:79" s="33" customFormat="1" ht="13.5" x14ac:dyDescent="0.25">
      <c r="B34" s="94" t="s">
        <v>20</v>
      </c>
      <c r="C34" s="95"/>
      <c r="D34" s="96"/>
      <c r="E34" s="94" t="s">
        <v>63</v>
      </c>
      <c r="F34" s="95"/>
      <c r="G34" s="96"/>
      <c r="H34" s="94" t="s">
        <v>20</v>
      </c>
      <c r="I34" s="95"/>
      <c r="J34" s="96"/>
      <c r="K34" s="94" t="s">
        <v>58</v>
      </c>
      <c r="L34" s="95"/>
      <c r="M34" s="96"/>
      <c r="N34" s="94" t="s">
        <v>20</v>
      </c>
      <c r="O34" s="95"/>
      <c r="P34" s="96"/>
      <c r="Q34" s="94" t="s">
        <v>46</v>
      </c>
      <c r="R34" s="95"/>
      <c r="S34" s="96"/>
      <c r="T34" s="94" t="s">
        <v>20</v>
      </c>
      <c r="U34" s="95"/>
      <c r="V34" s="96"/>
      <c r="W34" s="94" t="s">
        <v>43</v>
      </c>
      <c r="X34" s="95"/>
      <c r="Y34" s="96"/>
      <c r="Z34" s="94" t="s">
        <v>20</v>
      </c>
      <c r="AA34" s="95"/>
      <c r="AB34" s="96"/>
      <c r="AC34" s="94" t="s">
        <v>41</v>
      </c>
      <c r="AD34" s="95"/>
      <c r="AE34" s="96"/>
      <c r="AF34" s="94" t="s">
        <v>20</v>
      </c>
      <c r="AG34" s="95"/>
      <c r="AH34" s="96"/>
      <c r="AI34" s="94" t="s">
        <v>35</v>
      </c>
      <c r="AJ34" s="95"/>
      <c r="AK34" s="96"/>
      <c r="AL34" s="94" t="s">
        <v>20</v>
      </c>
      <c r="AM34" s="95"/>
      <c r="AN34" s="96"/>
      <c r="AO34" s="94" t="s">
        <v>19</v>
      </c>
      <c r="AP34" s="95"/>
      <c r="AQ34" s="96"/>
      <c r="AR34" s="94" t="s">
        <v>23</v>
      </c>
      <c r="AS34" s="95"/>
      <c r="AT34" s="96"/>
      <c r="AU34" s="94" t="s">
        <v>22</v>
      </c>
      <c r="AV34" s="95"/>
      <c r="AW34" s="96"/>
      <c r="AX34" s="94" t="s">
        <v>23</v>
      </c>
      <c r="AY34" s="95"/>
      <c r="AZ34" s="96"/>
      <c r="BA34" s="94" t="s">
        <v>25</v>
      </c>
      <c r="BB34" s="95"/>
      <c r="BC34" s="96"/>
      <c r="BD34" s="94" t="s">
        <v>23</v>
      </c>
      <c r="BE34" s="95"/>
      <c r="BF34" s="96"/>
      <c r="BG34" s="94" t="s">
        <v>27</v>
      </c>
      <c r="BH34" s="95"/>
      <c r="BI34" s="96"/>
      <c r="BJ34" s="94" t="s">
        <v>23</v>
      </c>
      <c r="BK34" s="95"/>
      <c r="BL34" s="96"/>
      <c r="BM34" s="94" t="s">
        <v>29</v>
      </c>
      <c r="BN34" s="95"/>
      <c r="BO34" s="96"/>
      <c r="BP34" s="94" t="s">
        <v>23</v>
      </c>
      <c r="BQ34" s="95"/>
      <c r="BR34" s="96"/>
      <c r="BS34" s="94" t="s">
        <v>31</v>
      </c>
      <c r="BT34" s="95"/>
      <c r="BU34" s="96"/>
      <c r="BV34" s="94" t="s">
        <v>23</v>
      </c>
      <c r="BW34" s="95"/>
      <c r="BX34" s="96"/>
      <c r="BY34" s="94" t="s">
        <v>33</v>
      </c>
      <c r="BZ34" s="95"/>
      <c r="CA34" s="96"/>
    </row>
    <row r="35" spans="1:79" s="1" customFormat="1" ht="13.5" x14ac:dyDescent="0.25">
      <c r="A35" s="71" t="s">
        <v>2</v>
      </c>
      <c r="B35" s="54" t="s">
        <v>11</v>
      </c>
      <c r="C35" s="55" t="s">
        <v>12</v>
      </c>
      <c r="D35" s="57" t="s">
        <v>16</v>
      </c>
      <c r="E35" s="54" t="s">
        <v>11</v>
      </c>
      <c r="F35" s="55" t="s">
        <v>12</v>
      </c>
      <c r="G35" s="57" t="s">
        <v>16</v>
      </c>
      <c r="H35" s="54" t="s">
        <v>11</v>
      </c>
      <c r="I35" s="55" t="s">
        <v>12</v>
      </c>
      <c r="J35" s="57" t="s">
        <v>16</v>
      </c>
      <c r="K35" s="54" t="s">
        <v>11</v>
      </c>
      <c r="L35" s="55" t="s">
        <v>12</v>
      </c>
      <c r="M35" s="57" t="s">
        <v>16</v>
      </c>
      <c r="N35" s="54" t="s">
        <v>11</v>
      </c>
      <c r="O35" s="55" t="s">
        <v>12</v>
      </c>
      <c r="P35" s="57" t="s">
        <v>16</v>
      </c>
      <c r="Q35" s="54" t="s">
        <v>11</v>
      </c>
      <c r="R35" s="55" t="s">
        <v>12</v>
      </c>
      <c r="S35" s="57" t="s">
        <v>16</v>
      </c>
      <c r="T35" s="54" t="s">
        <v>11</v>
      </c>
      <c r="U35" s="55" t="s">
        <v>12</v>
      </c>
      <c r="V35" s="57" t="s">
        <v>16</v>
      </c>
      <c r="W35" s="54" t="s">
        <v>11</v>
      </c>
      <c r="X35" s="55" t="s">
        <v>12</v>
      </c>
      <c r="Y35" s="57" t="s">
        <v>16</v>
      </c>
      <c r="Z35" s="54" t="s">
        <v>11</v>
      </c>
      <c r="AA35" s="55" t="s">
        <v>12</v>
      </c>
      <c r="AB35" s="57" t="s">
        <v>16</v>
      </c>
      <c r="AC35" s="54" t="s">
        <v>11</v>
      </c>
      <c r="AD35" s="55" t="s">
        <v>12</v>
      </c>
      <c r="AE35" s="57" t="s">
        <v>16</v>
      </c>
      <c r="AF35" s="54" t="s">
        <v>11</v>
      </c>
      <c r="AG35" s="55" t="s">
        <v>12</v>
      </c>
      <c r="AH35" s="57" t="s">
        <v>16</v>
      </c>
      <c r="AI35" s="54" t="s">
        <v>11</v>
      </c>
      <c r="AJ35" s="55" t="s">
        <v>12</v>
      </c>
      <c r="AK35" s="57" t="s">
        <v>16</v>
      </c>
      <c r="AL35" s="54" t="s">
        <v>11</v>
      </c>
      <c r="AM35" s="55" t="s">
        <v>12</v>
      </c>
      <c r="AN35" s="57" t="s">
        <v>16</v>
      </c>
      <c r="AO35" s="54" t="s">
        <v>11</v>
      </c>
      <c r="AP35" s="55" t="s">
        <v>12</v>
      </c>
      <c r="AQ35" s="57" t="s">
        <v>16</v>
      </c>
      <c r="AR35" s="54" t="s">
        <v>11</v>
      </c>
      <c r="AS35" s="55" t="s">
        <v>12</v>
      </c>
      <c r="AT35" s="57" t="s">
        <v>16</v>
      </c>
      <c r="AU35" s="54" t="s">
        <v>11</v>
      </c>
      <c r="AV35" s="55" t="s">
        <v>12</v>
      </c>
      <c r="AW35" s="57" t="s">
        <v>16</v>
      </c>
      <c r="AX35" s="54" t="s">
        <v>11</v>
      </c>
      <c r="AY35" s="55" t="s">
        <v>12</v>
      </c>
      <c r="AZ35" s="57" t="s">
        <v>16</v>
      </c>
      <c r="BA35" s="54" t="s">
        <v>11</v>
      </c>
      <c r="BB35" s="55" t="s">
        <v>12</v>
      </c>
      <c r="BC35" s="57" t="s">
        <v>16</v>
      </c>
      <c r="BD35" s="54" t="s">
        <v>11</v>
      </c>
      <c r="BE35" s="55" t="s">
        <v>12</v>
      </c>
      <c r="BF35" s="57" t="s">
        <v>16</v>
      </c>
      <c r="BG35" s="54" t="s">
        <v>11</v>
      </c>
      <c r="BH35" s="55" t="s">
        <v>12</v>
      </c>
      <c r="BI35" s="57" t="s">
        <v>16</v>
      </c>
      <c r="BJ35" s="54" t="s">
        <v>11</v>
      </c>
      <c r="BK35" s="55" t="s">
        <v>12</v>
      </c>
      <c r="BL35" s="57" t="s">
        <v>16</v>
      </c>
      <c r="BM35" s="54" t="s">
        <v>11</v>
      </c>
      <c r="BN35" s="55" t="s">
        <v>12</v>
      </c>
      <c r="BO35" s="57" t="s">
        <v>16</v>
      </c>
      <c r="BP35" s="54" t="s">
        <v>11</v>
      </c>
      <c r="BQ35" s="55" t="s">
        <v>12</v>
      </c>
      <c r="BR35" s="57" t="s">
        <v>16</v>
      </c>
      <c r="BS35" s="54" t="s">
        <v>11</v>
      </c>
      <c r="BT35" s="55" t="s">
        <v>12</v>
      </c>
      <c r="BU35" s="57" t="s">
        <v>16</v>
      </c>
      <c r="BV35" s="54" t="s">
        <v>11</v>
      </c>
      <c r="BW35" s="55" t="s">
        <v>12</v>
      </c>
      <c r="BX35" s="57" t="s">
        <v>16</v>
      </c>
      <c r="BY35" s="54" t="s">
        <v>11</v>
      </c>
      <c r="BZ35" s="55" t="s">
        <v>12</v>
      </c>
      <c r="CA35" s="57" t="s">
        <v>16</v>
      </c>
    </row>
    <row r="36" spans="1:79" s="5" customFormat="1" ht="11.25" x14ac:dyDescent="0.2">
      <c r="A36" s="72" t="s">
        <v>3</v>
      </c>
      <c r="B36" s="59" t="s">
        <v>13</v>
      </c>
      <c r="C36" s="60" t="s">
        <v>14</v>
      </c>
      <c r="D36" s="62" t="s">
        <v>15</v>
      </c>
      <c r="E36" s="59" t="s">
        <v>13</v>
      </c>
      <c r="F36" s="60" t="s">
        <v>14</v>
      </c>
      <c r="G36" s="62" t="s">
        <v>15</v>
      </c>
      <c r="H36" s="59" t="s">
        <v>13</v>
      </c>
      <c r="I36" s="60" t="s">
        <v>14</v>
      </c>
      <c r="J36" s="62" t="s">
        <v>15</v>
      </c>
      <c r="K36" s="59" t="s">
        <v>13</v>
      </c>
      <c r="L36" s="60" t="s">
        <v>14</v>
      </c>
      <c r="M36" s="62" t="s">
        <v>15</v>
      </c>
      <c r="N36" s="59" t="s">
        <v>13</v>
      </c>
      <c r="O36" s="60" t="s">
        <v>14</v>
      </c>
      <c r="P36" s="62" t="s">
        <v>15</v>
      </c>
      <c r="Q36" s="59" t="s">
        <v>13</v>
      </c>
      <c r="R36" s="60" t="s">
        <v>14</v>
      </c>
      <c r="S36" s="62" t="s">
        <v>15</v>
      </c>
      <c r="T36" s="59" t="s">
        <v>13</v>
      </c>
      <c r="U36" s="60" t="s">
        <v>14</v>
      </c>
      <c r="V36" s="62" t="s">
        <v>15</v>
      </c>
      <c r="W36" s="59" t="s">
        <v>13</v>
      </c>
      <c r="X36" s="60" t="s">
        <v>14</v>
      </c>
      <c r="Y36" s="62" t="s">
        <v>15</v>
      </c>
      <c r="Z36" s="59" t="s">
        <v>13</v>
      </c>
      <c r="AA36" s="60" t="s">
        <v>14</v>
      </c>
      <c r="AB36" s="62" t="s">
        <v>15</v>
      </c>
      <c r="AC36" s="59" t="s">
        <v>13</v>
      </c>
      <c r="AD36" s="60" t="s">
        <v>14</v>
      </c>
      <c r="AE36" s="62" t="s">
        <v>15</v>
      </c>
      <c r="AF36" s="59" t="s">
        <v>13</v>
      </c>
      <c r="AG36" s="60" t="s">
        <v>14</v>
      </c>
      <c r="AH36" s="62" t="s">
        <v>15</v>
      </c>
      <c r="AI36" s="59" t="s">
        <v>13</v>
      </c>
      <c r="AJ36" s="60" t="s">
        <v>14</v>
      </c>
      <c r="AK36" s="62" t="s">
        <v>15</v>
      </c>
      <c r="AL36" s="59" t="s">
        <v>13</v>
      </c>
      <c r="AM36" s="60" t="s">
        <v>14</v>
      </c>
      <c r="AN36" s="62" t="s">
        <v>15</v>
      </c>
      <c r="AO36" s="59" t="s">
        <v>13</v>
      </c>
      <c r="AP36" s="60" t="s">
        <v>14</v>
      </c>
      <c r="AQ36" s="62" t="s">
        <v>15</v>
      </c>
      <c r="AR36" s="59" t="s">
        <v>13</v>
      </c>
      <c r="AS36" s="60" t="s">
        <v>14</v>
      </c>
      <c r="AT36" s="62" t="s">
        <v>15</v>
      </c>
      <c r="AU36" s="59" t="s">
        <v>13</v>
      </c>
      <c r="AV36" s="60" t="s">
        <v>14</v>
      </c>
      <c r="AW36" s="62" t="s">
        <v>15</v>
      </c>
      <c r="AX36" s="59" t="s">
        <v>13</v>
      </c>
      <c r="AY36" s="60" t="s">
        <v>14</v>
      </c>
      <c r="AZ36" s="62" t="s">
        <v>15</v>
      </c>
      <c r="BA36" s="59" t="s">
        <v>13</v>
      </c>
      <c r="BB36" s="60" t="s">
        <v>14</v>
      </c>
      <c r="BC36" s="62" t="s">
        <v>15</v>
      </c>
      <c r="BD36" s="59" t="s">
        <v>13</v>
      </c>
      <c r="BE36" s="60" t="s">
        <v>14</v>
      </c>
      <c r="BF36" s="62" t="s">
        <v>15</v>
      </c>
      <c r="BG36" s="59" t="s">
        <v>13</v>
      </c>
      <c r="BH36" s="60" t="s">
        <v>14</v>
      </c>
      <c r="BI36" s="62" t="s">
        <v>15</v>
      </c>
      <c r="BJ36" s="59" t="s">
        <v>13</v>
      </c>
      <c r="BK36" s="60" t="s">
        <v>14</v>
      </c>
      <c r="BL36" s="62" t="s">
        <v>15</v>
      </c>
      <c r="BM36" s="59" t="s">
        <v>13</v>
      </c>
      <c r="BN36" s="60" t="s">
        <v>14</v>
      </c>
      <c r="BO36" s="62" t="s">
        <v>15</v>
      </c>
      <c r="BP36" s="59" t="s">
        <v>13</v>
      </c>
      <c r="BQ36" s="60" t="s">
        <v>14</v>
      </c>
      <c r="BR36" s="62" t="s">
        <v>15</v>
      </c>
      <c r="BS36" s="59" t="s">
        <v>13</v>
      </c>
      <c r="BT36" s="60" t="s">
        <v>14</v>
      </c>
      <c r="BU36" s="62" t="s">
        <v>15</v>
      </c>
      <c r="BV36" s="59" t="s">
        <v>13</v>
      </c>
      <c r="BW36" s="60" t="s">
        <v>14</v>
      </c>
      <c r="BX36" s="62" t="s">
        <v>15</v>
      </c>
      <c r="BY36" s="59" t="s">
        <v>13</v>
      </c>
      <c r="BZ36" s="60" t="s">
        <v>14</v>
      </c>
      <c r="CA36" s="62" t="s">
        <v>15</v>
      </c>
    </row>
    <row r="37" spans="1:79" s="42" customFormat="1" ht="13.5" x14ac:dyDescent="0.25">
      <c r="A37" s="81" t="s">
        <v>47</v>
      </c>
      <c r="B37" s="43">
        <v>2.2549999999999999</v>
      </c>
      <c r="C37" s="44">
        <v>11.898999999999999</v>
      </c>
      <c r="D37" s="36">
        <f>C37/B37</f>
        <v>5.2767184035476715</v>
      </c>
      <c r="E37" s="43">
        <v>40.398000000000003</v>
      </c>
      <c r="F37" s="44">
        <v>67.340765000000005</v>
      </c>
      <c r="G37" s="36">
        <f>F37/E37</f>
        <v>1.666933140254468</v>
      </c>
      <c r="H37" s="43">
        <v>11.451000000000001</v>
      </c>
      <c r="I37" s="44">
        <v>41.271296</v>
      </c>
      <c r="J37" s="36">
        <f>I37/H37</f>
        <v>3.6041652257444761</v>
      </c>
      <c r="K37" s="43">
        <v>0.14299999999999999</v>
      </c>
      <c r="L37" s="44">
        <v>5.4339999999999996E-3</v>
      </c>
      <c r="M37" s="36">
        <f>L37/K37</f>
        <v>3.7999999999999999E-2</v>
      </c>
      <c r="N37" s="43">
        <v>111.407</v>
      </c>
      <c r="O37" s="44">
        <v>359.33001100000001</v>
      </c>
      <c r="P37" s="36">
        <f>O37/N37</f>
        <v>3.2253809096376354</v>
      </c>
      <c r="Q37" s="43">
        <v>301.64499999999998</v>
      </c>
      <c r="R37" s="44">
        <v>902.2466435</v>
      </c>
      <c r="S37" s="36">
        <f>R37/Q37</f>
        <v>2.9910876808831577</v>
      </c>
      <c r="T37" s="43">
        <v>2.7589999999999999</v>
      </c>
      <c r="U37" s="44">
        <v>11.5388</v>
      </c>
      <c r="V37" s="36">
        <f>U37/T37</f>
        <v>4.1822399420079739</v>
      </c>
      <c r="W37" s="43">
        <v>296.08699999999999</v>
      </c>
      <c r="X37" s="44">
        <v>775.46805800000004</v>
      </c>
      <c r="Y37" s="36">
        <f t="shared" ref="Y37:Y40" si="23">X37/W37</f>
        <v>2.6190547305352823</v>
      </c>
      <c r="Z37" s="43">
        <v>4.016</v>
      </c>
      <c r="AA37" s="44">
        <v>14.619949999999999</v>
      </c>
      <c r="AB37" s="36">
        <v>3.6404257968127487</v>
      </c>
      <c r="AC37" s="43">
        <v>2.0990000000000002</v>
      </c>
      <c r="AD37" s="44">
        <v>0.1419</v>
      </c>
      <c r="AE37" s="36">
        <v>6.7603620771796089E-2</v>
      </c>
      <c r="AF37" s="43">
        <v>6.79</v>
      </c>
      <c r="AG37" s="44">
        <v>15.537470000000001</v>
      </c>
      <c r="AH37" s="36">
        <f t="shared" ref="AH37:AH40" si="24">AG37/AF37</f>
        <v>2.2882871870397645</v>
      </c>
      <c r="AI37" s="43">
        <v>5.173</v>
      </c>
      <c r="AJ37" s="44">
        <v>2.0851000000000002</v>
      </c>
      <c r="AK37" s="36">
        <f t="shared" ref="AK37:AK40" si="25">AJ37/AI37</f>
        <v>0.40307365165281273</v>
      </c>
      <c r="AL37" s="43">
        <v>387.67500000000001</v>
      </c>
      <c r="AM37" s="44">
        <v>647.48884099999998</v>
      </c>
      <c r="AN37" s="36">
        <f t="shared" ref="AN37:AN40" si="26">AM37/AL37</f>
        <v>1.6701846675694847</v>
      </c>
      <c r="AO37" s="43">
        <v>484.92700000000002</v>
      </c>
      <c r="AP37" s="44">
        <v>759.67327799999998</v>
      </c>
      <c r="AQ37" s="36">
        <f t="shared" ref="AQ37:AQ40" si="27">AP37/AO37</f>
        <v>1.566572449049032</v>
      </c>
      <c r="AR37" s="43">
        <v>1667.6890000000001</v>
      </c>
      <c r="AS37" s="44">
        <v>2780.3578050000001</v>
      </c>
      <c r="AT37" s="36">
        <f t="shared" ref="AT37:AT40" si="28">AS37/AR37</f>
        <v>1.6671920274103864</v>
      </c>
      <c r="AU37" s="43">
        <v>1685.8130000000001</v>
      </c>
      <c r="AV37" s="44">
        <v>863.25606900000002</v>
      </c>
      <c r="AW37" s="36">
        <f t="shared" ref="AW37:AW40" si="29">AV37/AU37</f>
        <v>0.51207107134658469</v>
      </c>
      <c r="AX37" s="43">
        <v>2824.65</v>
      </c>
      <c r="AY37" s="44">
        <v>6146.7422139999999</v>
      </c>
      <c r="AZ37" s="36">
        <f t="shared" ref="AZ37:AZ40" si="30">AY37/AX37</f>
        <v>2.1761075581045439</v>
      </c>
      <c r="BA37" s="43">
        <v>2979.0740000000001</v>
      </c>
      <c r="BB37" s="44">
        <v>2187.4456289999998</v>
      </c>
      <c r="BC37" s="36">
        <f t="shared" ref="BC37:BC40" si="31">BB37/BA37</f>
        <v>0.73427032326152342</v>
      </c>
      <c r="BD37" s="43">
        <v>6499.1769999999997</v>
      </c>
      <c r="BE37" s="44">
        <v>14090.080733999999</v>
      </c>
      <c r="BF37" s="36">
        <f t="shared" ref="BF37:BF40" si="32">BE37/BD37</f>
        <v>2.1679792278314625</v>
      </c>
      <c r="BG37" s="43">
        <v>4963.0169999999998</v>
      </c>
      <c r="BH37" s="44">
        <v>3648.0858920000001</v>
      </c>
      <c r="BI37" s="36">
        <f t="shared" ref="BI37:BI40" si="33">BH37/BG37</f>
        <v>0.73505407940371759</v>
      </c>
      <c r="BJ37" s="43">
        <v>9098.2330000000002</v>
      </c>
      <c r="BK37" s="44">
        <v>16875.737410999998</v>
      </c>
      <c r="BL37" s="36">
        <f t="shared" ref="BL37:BL40" si="34">BK37/BJ37</f>
        <v>1.8548368030363696</v>
      </c>
      <c r="BM37" s="43">
        <v>8798.5640000000003</v>
      </c>
      <c r="BN37" s="44">
        <v>5074.4210510000003</v>
      </c>
      <c r="BO37" s="36">
        <f t="shared" ref="BO37:BO40" si="35">BN37/BM37</f>
        <v>0.57673286811347857</v>
      </c>
      <c r="BP37" s="43">
        <v>7304.6189999999997</v>
      </c>
      <c r="BQ37" s="44">
        <v>11303.7101</v>
      </c>
      <c r="BR37" s="36">
        <f t="shared" ref="BR37:BR40" si="36">BQ37/BP37</f>
        <v>1.5474742898979401</v>
      </c>
      <c r="BS37" s="43">
        <v>17586.407999999999</v>
      </c>
      <c r="BT37" s="44">
        <v>7998.6858670000001</v>
      </c>
      <c r="BU37" s="36">
        <f t="shared" ref="BU37:BU40" si="37">BT37/BS37</f>
        <v>0.45482203455077352</v>
      </c>
      <c r="BV37" s="43">
        <v>5495.2979999999998</v>
      </c>
      <c r="BW37" s="44">
        <v>14629.290585700001</v>
      </c>
      <c r="BX37" s="36">
        <f t="shared" ref="BX37:BX40" si="38">BW37/BV37</f>
        <v>2.6621469091758083</v>
      </c>
      <c r="BY37" s="43">
        <v>11183.552</v>
      </c>
      <c r="BZ37" s="44">
        <v>7360.5120470000002</v>
      </c>
      <c r="CA37" s="36">
        <f t="shared" ref="CA37:CA40" si="39">BZ37/BY37</f>
        <v>0.65815512343484439</v>
      </c>
    </row>
    <row r="38" spans="1:79" s="42" customFormat="1" ht="13.5" x14ac:dyDescent="0.25">
      <c r="A38" s="82" t="s">
        <v>48</v>
      </c>
      <c r="B38" s="43">
        <v>1210.047</v>
      </c>
      <c r="C38" s="44">
        <v>302.28405199999997</v>
      </c>
      <c r="D38" s="36">
        <f>C38/B38</f>
        <v>0.24981182714390429</v>
      </c>
      <c r="E38" s="43">
        <v>1011.751</v>
      </c>
      <c r="F38" s="44">
        <v>161.68372400000001</v>
      </c>
      <c r="G38" s="36">
        <f>F38/E38</f>
        <v>0.15980584550941884</v>
      </c>
      <c r="H38" s="43">
        <v>213.48599999999999</v>
      </c>
      <c r="I38" s="44">
        <v>105.691765</v>
      </c>
      <c r="J38" s="36">
        <f>I38/H38</f>
        <v>0.49507585977534829</v>
      </c>
      <c r="K38" s="43">
        <v>1126.8340000000001</v>
      </c>
      <c r="L38" s="44">
        <v>251.076109</v>
      </c>
      <c r="M38" s="36">
        <f>L38/K38</f>
        <v>0.22281552473567534</v>
      </c>
      <c r="N38" s="43">
        <v>434.28100000000001</v>
      </c>
      <c r="O38" s="44">
        <v>198.19117</v>
      </c>
      <c r="P38" s="36">
        <f>O38/N38</f>
        <v>0.45636620068573114</v>
      </c>
      <c r="Q38" s="43">
        <v>927.93499999999995</v>
      </c>
      <c r="R38" s="44">
        <v>462.92290400000002</v>
      </c>
      <c r="S38" s="36">
        <f>R38/Q38</f>
        <v>0.49887427890962194</v>
      </c>
      <c r="T38" s="43">
        <v>143.803</v>
      </c>
      <c r="U38" s="44">
        <v>51.656032000000003</v>
      </c>
      <c r="V38" s="36">
        <f>U38/T38</f>
        <v>0.35921386897352631</v>
      </c>
      <c r="W38" s="43">
        <v>443.86099999999999</v>
      </c>
      <c r="X38" s="44">
        <v>141.11841899999999</v>
      </c>
      <c r="Y38" s="36">
        <f t="shared" si="23"/>
        <v>0.31793381035954948</v>
      </c>
      <c r="Z38" s="43">
        <v>593.59900000000005</v>
      </c>
      <c r="AA38" s="44">
        <v>100.443082</v>
      </c>
      <c r="AB38" s="36">
        <v>0.1692103288583707</v>
      </c>
      <c r="AC38" s="43">
        <v>403.46300000000002</v>
      </c>
      <c r="AD38" s="44">
        <v>77.490717000000004</v>
      </c>
      <c r="AE38" s="36">
        <v>0.19206399843356145</v>
      </c>
      <c r="AF38" s="43">
        <v>765.97</v>
      </c>
      <c r="AG38" s="44">
        <v>154.069625</v>
      </c>
      <c r="AH38" s="36">
        <f t="shared" si="24"/>
        <v>0.20114315834823818</v>
      </c>
      <c r="AI38" s="43">
        <v>451.13299999999998</v>
      </c>
      <c r="AJ38" s="44">
        <v>108.40136</v>
      </c>
      <c r="AK38" s="36">
        <f t="shared" si="25"/>
        <v>0.24028692203851193</v>
      </c>
      <c r="AL38" s="43">
        <v>303.02199999999999</v>
      </c>
      <c r="AM38" s="44">
        <v>131.04461000000001</v>
      </c>
      <c r="AN38" s="36">
        <f t="shared" si="26"/>
        <v>0.43245906237830922</v>
      </c>
      <c r="AO38" s="43">
        <v>850.327</v>
      </c>
      <c r="AP38" s="44">
        <v>87.080100000000002</v>
      </c>
      <c r="AQ38" s="36">
        <f t="shared" si="27"/>
        <v>0.10240777959537919</v>
      </c>
      <c r="AR38" s="43">
        <v>381.21300000000002</v>
      </c>
      <c r="AS38" s="44">
        <v>98.356880000000004</v>
      </c>
      <c r="AT38" s="36">
        <f t="shared" si="28"/>
        <v>0.25801029870439884</v>
      </c>
      <c r="AU38" s="43">
        <v>317.48599999999999</v>
      </c>
      <c r="AV38" s="44">
        <v>70.189400000000006</v>
      </c>
      <c r="AW38" s="36">
        <f t="shared" si="29"/>
        <v>0.22107872473116927</v>
      </c>
      <c r="AX38" s="43">
        <v>307.85399999999998</v>
      </c>
      <c r="AY38" s="44">
        <v>116.8882</v>
      </c>
      <c r="AZ38" s="36">
        <f t="shared" si="30"/>
        <v>0.37968712441611935</v>
      </c>
      <c r="BA38" s="43">
        <v>423.88</v>
      </c>
      <c r="BB38" s="44">
        <v>92.793289999999999</v>
      </c>
      <c r="BC38" s="36">
        <f t="shared" si="31"/>
        <v>0.21891405586486742</v>
      </c>
      <c r="BD38" s="43">
        <v>693.351</v>
      </c>
      <c r="BE38" s="44">
        <v>212.45949999999999</v>
      </c>
      <c r="BF38" s="36">
        <f t="shared" si="32"/>
        <v>0.30642416323045613</v>
      </c>
      <c r="BG38" s="43">
        <v>437.84899999999999</v>
      </c>
      <c r="BH38" s="44">
        <v>77.43826</v>
      </c>
      <c r="BI38" s="36">
        <f t="shared" si="33"/>
        <v>0.17686065287347921</v>
      </c>
      <c r="BJ38" s="43">
        <v>892.80899999999997</v>
      </c>
      <c r="BK38" s="44">
        <v>419.272313</v>
      </c>
      <c r="BL38" s="36">
        <f t="shared" si="34"/>
        <v>0.46961031194802028</v>
      </c>
      <c r="BM38" s="43">
        <v>489.17099999999999</v>
      </c>
      <c r="BN38" s="44">
        <v>101.83311999999999</v>
      </c>
      <c r="BO38" s="36">
        <f t="shared" si="35"/>
        <v>0.20817489180675058</v>
      </c>
      <c r="BP38" s="43">
        <v>882.82399999999996</v>
      </c>
      <c r="BQ38" s="44">
        <v>273.61516999999998</v>
      </c>
      <c r="BR38" s="36">
        <f t="shared" si="36"/>
        <v>0.30993173044683875</v>
      </c>
      <c r="BS38" s="43">
        <v>871.61</v>
      </c>
      <c r="BT38" s="44">
        <v>208.75312</v>
      </c>
      <c r="BU38" s="36">
        <f t="shared" si="37"/>
        <v>0.23950289693785062</v>
      </c>
      <c r="BV38" s="43">
        <v>796.99800000000005</v>
      </c>
      <c r="BW38" s="44">
        <v>184.05475000000001</v>
      </c>
      <c r="BX38" s="36">
        <f t="shared" si="38"/>
        <v>0.23093502116692891</v>
      </c>
      <c r="BY38" s="43">
        <v>786.90200000000004</v>
      </c>
      <c r="BZ38" s="44">
        <v>259.023976</v>
      </c>
      <c r="CA38" s="36">
        <f t="shared" si="39"/>
        <v>0.32916929427044284</v>
      </c>
    </row>
    <row r="39" spans="1:79" s="42" customFormat="1" ht="13.5" x14ac:dyDescent="0.25">
      <c r="A39" s="82" t="s">
        <v>49</v>
      </c>
      <c r="B39" s="43">
        <v>1277.229</v>
      </c>
      <c r="C39" s="44">
        <v>3512.1658280000001</v>
      </c>
      <c r="D39" s="36">
        <f t="shared" ref="D39:D40" si="40">C39/B39</f>
        <v>2.7498325108496595</v>
      </c>
      <c r="E39" s="43">
        <v>396.46699999999998</v>
      </c>
      <c r="F39" s="44">
        <v>245.38875899999999</v>
      </c>
      <c r="G39" s="36">
        <f t="shared" ref="G39:G40" si="41">F39/E39</f>
        <v>0.61893867333220676</v>
      </c>
      <c r="H39" s="43">
        <v>1606.287</v>
      </c>
      <c r="I39" s="44">
        <v>3086.1280230000002</v>
      </c>
      <c r="J39" s="36">
        <f t="shared" ref="J39:J40" si="42">I39/H39</f>
        <v>1.9212805824861934</v>
      </c>
      <c r="K39" s="43">
        <v>624.51700000000005</v>
      </c>
      <c r="L39" s="44">
        <v>330.01865500000002</v>
      </c>
      <c r="M39" s="36">
        <f t="shared" ref="M39:M40" si="43">L39/K39</f>
        <v>0.52843822506032656</v>
      </c>
      <c r="N39" s="43">
        <v>1704.212</v>
      </c>
      <c r="O39" s="44">
        <v>5241.3949229999998</v>
      </c>
      <c r="P39" s="36">
        <f t="shared" ref="P39:P40" si="44">O39/N39</f>
        <v>3.0755533484097048</v>
      </c>
      <c r="Q39" s="43">
        <v>575.24400000000003</v>
      </c>
      <c r="R39" s="44">
        <v>629.77358300000003</v>
      </c>
      <c r="S39" s="36">
        <f t="shared" ref="S39:S40" si="45">R39/Q39</f>
        <v>1.0947938318348387</v>
      </c>
      <c r="T39" s="43">
        <v>1369.8489999999999</v>
      </c>
      <c r="U39" s="44">
        <v>2691.033414</v>
      </c>
      <c r="V39" s="36">
        <f t="shared" ref="V39:V40" si="46">U39/T39</f>
        <v>1.9644744887940204</v>
      </c>
      <c r="W39" s="43">
        <v>956.34799999999996</v>
      </c>
      <c r="X39" s="44">
        <v>940.15862100000004</v>
      </c>
      <c r="Y39" s="36">
        <f t="shared" si="23"/>
        <v>0.98307166533521284</v>
      </c>
      <c r="Z39" s="43">
        <v>1218.4369999999999</v>
      </c>
      <c r="AA39" s="44">
        <v>2730.8088080000002</v>
      </c>
      <c r="AB39" s="36">
        <v>2.2412392335426454</v>
      </c>
      <c r="AC39" s="43">
        <v>680.31899999999996</v>
      </c>
      <c r="AD39" s="44">
        <v>868.08482300000003</v>
      </c>
      <c r="AE39" s="36">
        <v>1.2759967353550321</v>
      </c>
      <c r="AF39" s="43">
        <v>1171.8389999999999</v>
      </c>
      <c r="AG39" s="44">
        <v>2971.4346599999999</v>
      </c>
      <c r="AH39" s="36">
        <f t="shared" si="24"/>
        <v>2.5357021399697399</v>
      </c>
      <c r="AI39" s="43">
        <v>416.48</v>
      </c>
      <c r="AJ39" s="44">
        <v>627.78961900000002</v>
      </c>
      <c r="AK39" s="36">
        <f t="shared" si="25"/>
        <v>1.5073703875336151</v>
      </c>
      <c r="AL39" s="43">
        <v>1516.77</v>
      </c>
      <c r="AM39" s="44">
        <v>3216.1175680000001</v>
      </c>
      <c r="AN39" s="36">
        <f t="shared" si="26"/>
        <v>2.1203726128549483</v>
      </c>
      <c r="AO39" s="43">
        <v>792.22400000000005</v>
      </c>
      <c r="AP39" s="44">
        <v>240.7689</v>
      </c>
      <c r="AQ39" s="36">
        <f t="shared" si="27"/>
        <v>0.30391518055499456</v>
      </c>
      <c r="AR39" s="43">
        <v>1339.374</v>
      </c>
      <c r="AS39" s="44">
        <v>3419.9434070000002</v>
      </c>
      <c r="AT39" s="36">
        <f t="shared" si="28"/>
        <v>2.5533894244624729</v>
      </c>
      <c r="AU39" s="43">
        <v>750.25199999999995</v>
      </c>
      <c r="AV39" s="44">
        <v>340.700084</v>
      </c>
      <c r="AW39" s="36">
        <f t="shared" si="29"/>
        <v>0.45411419629671101</v>
      </c>
      <c r="AX39" s="43">
        <v>2043.3230000000001</v>
      </c>
      <c r="AY39" s="44">
        <v>3695.6694729999999</v>
      </c>
      <c r="AZ39" s="36">
        <f t="shared" si="30"/>
        <v>1.8086565232222218</v>
      </c>
      <c r="BA39" s="43">
        <v>959.68200000000002</v>
      </c>
      <c r="BB39" s="44">
        <v>366.45625000000001</v>
      </c>
      <c r="BC39" s="36">
        <f t="shared" si="31"/>
        <v>0.38185174880845946</v>
      </c>
      <c r="BD39" s="43">
        <v>1375.191</v>
      </c>
      <c r="BE39" s="44">
        <v>3951.6381409999999</v>
      </c>
      <c r="BF39" s="36">
        <f t="shared" si="32"/>
        <v>2.8735194900199317</v>
      </c>
      <c r="BG39" s="43">
        <v>672.36900000000003</v>
      </c>
      <c r="BH39" s="44">
        <v>461.66874999999999</v>
      </c>
      <c r="BI39" s="36">
        <f t="shared" si="33"/>
        <v>0.68663003499566455</v>
      </c>
      <c r="BJ39" s="43">
        <v>1334.741</v>
      </c>
      <c r="BK39" s="44">
        <v>3805.2896900000001</v>
      </c>
      <c r="BL39" s="36">
        <f t="shared" si="34"/>
        <v>2.8509573692574066</v>
      </c>
      <c r="BM39" s="43">
        <v>578.75699999999995</v>
      </c>
      <c r="BN39" s="44">
        <v>457.32325300000002</v>
      </c>
      <c r="BO39" s="36">
        <f t="shared" si="35"/>
        <v>0.7901818086001553</v>
      </c>
      <c r="BP39" s="43">
        <v>1368.961</v>
      </c>
      <c r="BQ39" s="44">
        <v>2938.3749739999998</v>
      </c>
      <c r="BR39" s="36">
        <f t="shared" si="36"/>
        <v>2.1464270888652051</v>
      </c>
      <c r="BS39" s="43">
        <v>827.71699999999998</v>
      </c>
      <c r="BT39" s="44">
        <v>163.17913999999999</v>
      </c>
      <c r="BU39" s="36">
        <f t="shared" si="37"/>
        <v>0.19714363725766174</v>
      </c>
      <c r="BV39" s="43">
        <v>1500.3510000000001</v>
      </c>
      <c r="BW39" s="44">
        <v>3374.1244369999999</v>
      </c>
      <c r="BX39" s="36">
        <f t="shared" si="38"/>
        <v>2.2488900510613847</v>
      </c>
      <c r="BY39" s="43">
        <v>510.45499999999998</v>
      </c>
      <c r="BZ39" s="44">
        <v>76.973213999999999</v>
      </c>
      <c r="CA39" s="36">
        <f t="shared" si="39"/>
        <v>0.1507933392757442</v>
      </c>
    </row>
    <row r="40" spans="1:79" s="42" customFormat="1" ht="13.5" x14ac:dyDescent="0.25">
      <c r="A40" s="83" t="s">
        <v>50</v>
      </c>
      <c r="B40" s="45">
        <v>212.15799999999999</v>
      </c>
      <c r="C40" s="46">
        <v>265.63270899999998</v>
      </c>
      <c r="D40" s="36">
        <f t="shared" si="40"/>
        <v>1.252051343809802</v>
      </c>
      <c r="E40" s="45">
        <v>191.06700000000001</v>
      </c>
      <c r="F40" s="46">
        <v>39.030189999999997</v>
      </c>
      <c r="G40" s="36">
        <f t="shared" si="41"/>
        <v>0.20427488786655987</v>
      </c>
      <c r="H40" s="45">
        <v>188.40899999999999</v>
      </c>
      <c r="I40" s="46">
        <v>244.46725000000001</v>
      </c>
      <c r="J40" s="36">
        <f t="shared" si="42"/>
        <v>1.2975348842146608</v>
      </c>
      <c r="K40" s="45">
        <v>203.977</v>
      </c>
      <c r="L40" s="46">
        <v>34.408710999999997</v>
      </c>
      <c r="M40" s="36">
        <f t="shared" si="43"/>
        <v>0.16868917083788856</v>
      </c>
      <c r="N40" s="45">
        <v>174.35</v>
      </c>
      <c r="O40" s="46">
        <v>226.82758999999999</v>
      </c>
      <c r="P40" s="36">
        <f t="shared" si="44"/>
        <v>1.300989905362776</v>
      </c>
      <c r="Q40" s="45">
        <v>181.77099999999999</v>
      </c>
      <c r="R40" s="46">
        <v>2.5297000000000001</v>
      </c>
      <c r="S40" s="36">
        <f t="shared" si="45"/>
        <v>1.3916961451496665E-2</v>
      </c>
      <c r="T40" s="45">
        <v>146.49</v>
      </c>
      <c r="U40" s="46">
        <v>179.44687500000001</v>
      </c>
      <c r="V40" s="36">
        <f t="shared" si="46"/>
        <v>1.2249769608847021</v>
      </c>
      <c r="W40" s="45">
        <v>196.114</v>
      </c>
      <c r="X40" s="46">
        <v>3.3253360000000001</v>
      </c>
      <c r="Y40" s="36">
        <f t="shared" si="23"/>
        <v>1.6956137756610951E-2</v>
      </c>
      <c r="Z40" s="45">
        <v>151.465</v>
      </c>
      <c r="AA40" s="46">
        <v>110.643925</v>
      </c>
      <c r="AB40" s="47">
        <v>0.73049169775195588</v>
      </c>
      <c r="AC40" s="45">
        <v>188.65</v>
      </c>
      <c r="AD40" s="46">
        <v>5.4138999999999999</v>
      </c>
      <c r="AE40" s="47">
        <v>2.8698118208322288E-2</v>
      </c>
      <c r="AF40" s="45">
        <v>146.274</v>
      </c>
      <c r="AG40" s="46">
        <v>97.623619000000005</v>
      </c>
      <c r="AH40" s="47">
        <f t="shared" si="24"/>
        <v>0.6674024023408125</v>
      </c>
      <c r="AI40" s="45">
        <v>176.18899999999999</v>
      </c>
      <c r="AJ40" s="46">
        <v>7.5914929999999998</v>
      </c>
      <c r="AK40" s="47">
        <f t="shared" si="25"/>
        <v>4.3087213163137315E-2</v>
      </c>
      <c r="AL40" s="45">
        <v>452.50700000000001</v>
      </c>
      <c r="AM40" s="46">
        <v>110.22982</v>
      </c>
      <c r="AN40" s="47">
        <f t="shared" si="26"/>
        <v>0.24359804378716793</v>
      </c>
      <c r="AO40" s="45">
        <v>3327.069</v>
      </c>
      <c r="AP40" s="46">
        <v>62.049585999999998</v>
      </c>
      <c r="AQ40" s="47">
        <f t="shared" si="27"/>
        <v>1.8649924603306993E-2</v>
      </c>
      <c r="AR40" s="45">
        <v>741.15899999999999</v>
      </c>
      <c r="AS40" s="46">
        <v>97.672100999999998</v>
      </c>
      <c r="AT40" s="47">
        <f t="shared" si="28"/>
        <v>0.13178292512133025</v>
      </c>
      <c r="AU40" s="45">
        <v>989.37300000000005</v>
      </c>
      <c r="AV40" s="46">
        <v>462.90265299999999</v>
      </c>
      <c r="AW40" s="47">
        <f t="shared" si="29"/>
        <v>0.4678747580538381</v>
      </c>
      <c r="AX40" s="45">
        <v>135.965</v>
      </c>
      <c r="AY40" s="46">
        <v>101.3566665</v>
      </c>
      <c r="AZ40" s="47">
        <f t="shared" si="30"/>
        <v>0.74546145331519142</v>
      </c>
      <c r="BA40" s="45">
        <v>1510.106</v>
      </c>
      <c r="BB40" s="46">
        <v>8.4152489999999993</v>
      </c>
      <c r="BC40" s="47">
        <f t="shared" si="31"/>
        <v>5.5726213921406835E-3</v>
      </c>
      <c r="BD40" s="45">
        <v>148.46799999999999</v>
      </c>
      <c r="BE40" s="46">
        <v>88.666124999999994</v>
      </c>
      <c r="BF40" s="47">
        <f t="shared" si="32"/>
        <v>0.59720697389336419</v>
      </c>
      <c r="BG40" s="45">
        <v>236.94</v>
      </c>
      <c r="BH40" s="46">
        <v>1.9100410000000001</v>
      </c>
      <c r="BI40" s="47">
        <f t="shared" si="33"/>
        <v>8.0612855575251125E-3</v>
      </c>
      <c r="BJ40" s="45">
        <v>184.625</v>
      </c>
      <c r="BK40" s="46">
        <v>129.34346500000001</v>
      </c>
      <c r="BL40" s="47">
        <f t="shared" si="34"/>
        <v>0.70057394719025057</v>
      </c>
      <c r="BM40" s="45">
        <v>117.11799999999999</v>
      </c>
      <c r="BN40" s="46">
        <v>1.3152600000000001</v>
      </c>
      <c r="BO40" s="47">
        <f t="shared" si="35"/>
        <v>1.12302122645537E-2</v>
      </c>
      <c r="BP40" s="45">
        <v>1004.254</v>
      </c>
      <c r="BQ40" s="46">
        <v>2323.1090180000001</v>
      </c>
      <c r="BR40" s="47">
        <f t="shared" si="36"/>
        <v>2.3132683743355766</v>
      </c>
      <c r="BS40" s="45">
        <v>1338.2850000000001</v>
      </c>
      <c r="BT40" s="46">
        <v>558.13722499999994</v>
      </c>
      <c r="BU40" s="47">
        <f t="shared" si="37"/>
        <v>0.41705408414500639</v>
      </c>
      <c r="BV40" s="45">
        <v>1025.77</v>
      </c>
      <c r="BW40" s="46">
        <v>2381.5330610000001</v>
      </c>
      <c r="BX40" s="47">
        <f t="shared" si="38"/>
        <v>2.3217027803503711</v>
      </c>
      <c r="BY40" s="45">
        <v>1280.646</v>
      </c>
      <c r="BZ40" s="46">
        <v>574.68227000000002</v>
      </c>
      <c r="CA40" s="47">
        <f t="shared" si="39"/>
        <v>0.44874404792581246</v>
      </c>
    </row>
    <row r="41" spans="1:79" s="1" customFormat="1" ht="13.5" x14ac:dyDescent="0.25">
      <c r="A41" s="63" t="s">
        <v>56</v>
      </c>
      <c r="B41" s="73">
        <f>SUM(B37:B40)</f>
        <v>2701.6889999999999</v>
      </c>
      <c r="C41" s="65">
        <f>SUM(C37:C40)</f>
        <v>4091.981589</v>
      </c>
      <c r="D41" s="74">
        <f>C41/B41</f>
        <v>1.5146012694281246</v>
      </c>
      <c r="E41" s="73">
        <f>SUM(E37:E40)</f>
        <v>1639.683</v>
      </c>
      <c r="F41" s="65">
        <f>SUM(F37:F40)</f>
        <v>513.44343800000001</v>
      </c>
      <c r="G41" s="74">
        <f>F41/E41</f>
        <v>0.31313579393090007</v>
      </c>
      <c r="H41" s="73">
        <f>SUM(H37:H40)</f>
        <v>2019.6329999999998</v>
      </c>
      <c r="I41" s="65">
        <f>SUM(I37:I40)</f>
        <v>3477.5583340000003</v>
      </c>
      <c r="J41" s="74">
        <f>I41/H41</f>
        <v>1.7218763676370907</v>
      </c>
      <c r="K41" s="73">
        <f>SUM(K37:K40)</f>
        <v>1955.4710000000002</v>
      </c>
      <c r="L41" s="65">
        <f>SUM(L37:L40)</f>
        <v>615.50890900000013</v>
      </c>
      <c r="M41" s="74">
        <f>L41/K41</f>
        <v>0.31476248382103345</v>
      </c>
      <c r="N41" s="73">
        <f>SUM(N37:N40)</f>
        <v>2424.25</v>
      </c>
      <c r="O41" s="65">
        <f>SUM(O37:O40)</f>
        <v>6025.7436939999998</v>
      </c>
      <c r="P41" s="74">
        <f>O41/N41</f>
        <v>2.4856115062390427</v>
      </c>
      <c r="Q41" s="73">
        <f>SUM(Q37:Q40)</f>
        <v>1986.595</v>
      </c>
      <c r="R41" s="65">
        <f>SUM(R37:R40)</f>
        <v>1997.4728305000003</v>
      </c>
      <c r="S41" s="74">
        <f>R41/Q41</f>
        <v>1.0054756155633133</v>
      </c>
      <c r="T41" s="73">
        <f>SUM(T37:T40)</f>
        <v>1662.9009999999998</v>
      </c>
      <c r="U41" s="65">
        <f>SUM(U37:U40)</f>
        <v>2933.6751210000002</v>
      </c>
      <c r="V41" s="74">
        <f>U41/T41</f>
        <v>1.7641910859395722</v>
      </c>
      <c r="W41" s="73">
        <f>SUM(W37:W40)</f>
        <v>1892.4099999999999</v>
      </c>
      <c r="X41" s="65">
        <f>SUM(X37:X40)</f>
        <v>1860.0704340000002</v>
      </c>
      <c r="Y41" s="74">
        <f>X41/W41</f>
        <v>0.98291090936953429</v>
      </c>
      <c r="Z41" s="73">
        <v>1967.5169999999998</v>
      </c>
      <c r="AA41" s="65">
        <v>2956.5157650000001</v>
      </c>
      <c r="AB41" s="74">
        <v>1.5026633899478381</v>
      </c>
      <c r="AC41" s="73">
        <v>1274.5309999999999</v>
      </c>
      <c r="AD41" s="65">
        <v>951.13134000000002</v>
      </c>
      <c r="AE41" s="74">
        <v>0.74625987127814075</v>
      </c>
      <c r="AF41" s="73">
        <f>SUM(AF34:AF40)</f>
        <v>2090.873</v>
      </c>
      <c r="AG41" s="65">
        <f>SUM(AG34:AG40)</f>
        <v>3238.6653739999997</v>
      </c>
      <c r="AH41" s="74">
        <f>AG41/AF41</f>
        <v>1.5489536542869891</v>
      </c>
      <c r="AI41" s="73">
        <f>SUM(AI34:AI40)</f>
        <v>1048.9750000000001</v>
      </c>
      <c r="AJ41" s="65">
        <f>SUM(AJ34:AJ40)</f>
        <v>745.867572</v>
      </c>
      <c r="AK41" s="74">
        <f>AJ41/AI41</f>
        <v>0.7110441831311517</v>
      </c>
      <c r="AL41" s="73">
        <f>SUM(AL37:AL40)</f>
        <v>2659.9740000000002</v>
      </c>
      <c r="AM41" s="65">
        <f>SUM(AM37:AM40)</f>
        <v>4104.8808389999995</v>
      </c>
      <c r="AN41" s="74">
        <f>AM41/AL41</f>
        <v>1.5432033692810527</v>
      </c>
      <c r="AO41" s="73">
        <f>SUM(AO37:AO40)</f>
        <v>5454.5470000000005</v>
      </c>
      <c r="AP41" s="65">
        <f>SUM(AP37:AP40)</f>
        <v>1149.571864</v>
      </c>
      <c r="AQ41" s="74">
        <f>AP41/AO41</f>
        <v>0.21075478201947842</v>
      </c>
      <c r="AR41" s="73">
        <f>SUM(AR37:AR40)</f>
        <v>4129.4349999999995</v>
      </c>
      <c r="AS41" s="65">
        <f>SUM(AS37:AS40)</f>
        <v>6396.3301929999998</v>
      </c>
      <c r="AT41" s="74">
        <f>AS41/AR41</f>
        <v>1.5489601344978188</v>
      </c>
      <c r="AU41" s="73">
        <f>SUM(AU37:AU40)</f>
        <v>3742.924</v>
      </c>
      <c r="AV41" s="65">
        <f>SUM(AV37:AV40)</f>
        <v>1737.0482059999999</v>
      </c>
      <c r="AW41" s="74">
        <f>AV41/AU41</f>
        <v>0.46408855910512742</v>
      </c>
      <c r="AX41" s="73">
        <f>SUM(AX37:AX40)</f>
        <v>5311.7920000000004</v>
      </c>
      <c r="AY41" s="65">
        <f>SUM(AY37:AY40)</f>
        <v>10060.656553500001</v>
      </c>
      <c r="AZ41" s="74">
        <f>AY41/AX41</f>
        <v>1.8940230629324342</v>
      </c>
      <c r="BA41" s="73">
        <f>SUM(BA37:BA40)</f>
        <v>5872.7420000000002</v>
      </c>
      <c r="BB41" s="65">
        <f>SUM(BB37:BB40)</f>
        <v>2655.1104180000002</v>
      </c>
      <c r="BC41" s="74">
        <f>BB41/BA41</f>
        <v>0.45210745134044711</v>
      </c>
      <c r="BD41" s="73">
        <f>SUM(BD37:BD40)</f>
        <v>8716.1869999999999</v>
      </c>
      <c r="BE41" s="65">
        <f>SUM(BE37:BE40)</f>
        <v>18342.844499999999</v>
      </c>
      <c r="BF41" s="74">
        <f>BE41/BD41</f>
        <v>2.104457430754985</v>
      </c>
      <c r="BG41" s="73">
        <f>SUM(BG37:BG40)</f>
        <v>6310.1749999999993</v>
      </c>
      <c r="BH41" s="65">
        <f>SUM(BH37:BH40)</f>
        <v>4189.1029429999999</v>
      </c>
      <c r="BI41" s="74">
        <f>BH41/BG41</f>
        <v>0.6638647807707394</v>
      </c>
      <c r="BJ41" s="73">
        <f>SUM(BJ37:BJ40)</f>
        <v>11510.407999999999</v>
      </c>
      <c r="BK41" s="65">
        <f>SUM(BK37:BK40)</f>
        <v>21229.642879000003</v>
      </c>
      <c r="BL41" s="74">
        <f>BK41/BJ41</f>
        <v>1.8443866524105839</v>
      </c>
      <c r="BM41" s="73">
        <f>SUM(BM37:BM40)</f>
        <v>9983.61</v>
      </c>
      <c r="BN41" s="65">
        <f>SUM(BN37:BN40)</f>
        <v>5634.8926840000013</v>
      </c>
      <c r="BO41" s="74">
        <f>BN41/BM41</f>
        <v>0.56441434350901132</v>
      </c>
      <c r="BP41" s="73">
        <f>SUM(BP37:BP40)</f>
        <v>10560.657999999999</v>
      </c>
      <c r="BQ41" s="65">
        <f>SUM(BQ37:BQ40)</f>
        <v>16838.809261999999</v>
      </c>
      <c r="BR41" s="74">
        <f>BQ41/BP41</f>
        <v>1.5944848570988663</v>
      </c>
      <c r="BS41" s="73">
        <f>SUM(BS37:BS40)</f>
        <v>20624.02</v>
      </c>
      <c r="BT41" s="65">
        <f>SUM(BT37:BT40)</f>
        <v>8928.7553520000001</v>
      </c>
      <c r="BU41" s="74">
        <f>BT41/BS41</f>
        <v>0.43292992113079798</v>
      </c>
      <c r="BV41" s="73">
        <f>SUM(BV37:BV40)</f>
        <v>8818.4170000000013</v>
      </c>
      <c r="BW41" s="65">
        <f>SUM(BW37:BW40)</f>
        <v>20569.002833699997</v>
      </c>
      <c r="BX41" s="74">
        <f>BW41/BV41</f>
        <v>2.3325051235045922</v>
      </c>
      <c r="BY41" s="73">
        <f>SUM(BY37:BY40)</f>
        <v>13761.555</v>
      </c>
      <c r="BZ41" s="65">
        <f>SUM(BZ37:BZ40)</f>
        <v>8271.1915069999995</v>
      </c>
      <c r="CA41" s="74">
        <f>BZ41/BY41</f>
        <v>0.60103611161674675</v>
      </c>
    </row>
    <row r="42" spans="1:79" s="42" customFormat="1" ht="13.5" x14ac:dyDescent="0.25">
      <c r="A42" s="4" t="s">
        <v>60</v>
      </c>
    </row>
    <row r="43" spans="1:79" s="42" customFormat="1" ht="13.5" x14ac:dyDescent="0.25"/>
    <row r="44" spans="1:79" s="42" customFormat="1" ht="13.5" x14ac:dyDescent="0.25"/>
    <row r="45" spans="1:79" s="42" customFormat="1" ht="13.5" x14ac:dyDescent="0.25"/>
    <row r="46" spans="1:79" s="42" customFormat="1" ht="13.5" x14ac:dyDescent="0.25"/>
    <row r="47" spans="1:79" s="42" customFormat="1" ht="13.5" x14ac:dyDescent="0.25"/>
    <row r="48" spans="1:79" s="42" customFormat="1" ht="13.5" x14ac:dyDescent="0.25"/>
    <row r="49" s="42" customFormat="1" ht="13.5" x14ac:dyDescent="0.25"/>
    <row r="50" s="42" customFormat="1" ht="13.5" x14ac:dyDescent="0.25"/>
    <row r="51" s="42" customFormat="1" ht="13.5" x14ac:dyDescent="0.25"/>
    <row r="52" s="42" customFormat="1" ht="13.5" x14ac:dyDescent="0.25"/>
    <row r="53" s="42" customFormat="1" ht="13.5" x14ac:dyDescent="0.25"/>
    <row r="54" s="42" customFormat="1" ht="13.5" x14ac:dyDescent="0.25"/>
    <row r="55" s="42" customFormat="1" ht="13.5" x14ac:dyDescent="0.25"/>
    <row r="56" s="42" customFormat="1" ht="13.5" x14ac:dyDescent="0.25"/>
    <row r="57" s="42" customFormat="1" ht="13.5" x14ac:dyDescent="0.25"/>
    <row r="58" s="42" customFormat="1" ht="13.5" x14ac:dyDescent="0.25"/>
    <row r="59" s="42" customFormat="1" ht="13.5" x14ac:dyDescent="0.25"/>
    <row r="60" s="42" customFormat="1" ht="13.5" x14ac:dyDescent="0.25"/>
    <row r="61" s="42" customFormat="1" ht="13.5" x14ac:dyDescent="0.25"/>
    <row r="62" s="42" customFormat="1" ht="13.5" x14ac:dyDescent="0.25"/>
    <row r="63" s="42" customFormat="1" ht="13.5" x14ac:dyDescent="0.25"/>
    <row r="64" s="42" customFormat="1" ht="13.5" x14ac:dyDescent="0.25"/>
    <row r="65" s="42" customFormat="1" ht="13.5" x14ac:dyDescent="0.25"/>
    <row r="66" s="42" customFormat="1" ht="13.5" x14ac:dyDescent="0.25"/>
    <row r="67" s="42" customFormat="1" ht="13.5" x14ac:dyDescent="0.25"/>
    <row r="68" s="42" customFormat="1" ht="13.5" x14ac:dyDescent="0.25"/>
    <row r="69" s="42" customFormat="1" ht="13.5" x14ac:dyDescent="0.25"/>
    <row r="70" s="42" customFormat="1" ht="13.5" x14ac:dyDescent="0.25"/>
    <row r="71" s="42" customFormat="1" ht="13.5" x14ac:dyDescent="0.25"/>
    <row r="72" s="42" customFormat="1" ht="13.5" x14ac:dyDescent="0.25"/>
    <row r="73" s="42" customFormat="1" ht="13.5" x14ac:dyDescent="0.25"/>
    <row r="74" s="42" customFormat="1" ht="13.5" x14ac:dyDescent="0.25"/>
    <row r="75" s="42" customFormat="1" ht="13.5" x14ac:dyDescent="0.25"/>
    <row r="76" s="42" customFormat="1" ht="13.5" x14ac:dyDescent="0.25"/>
    <row r="77" s="42" customFormat="1" ht="13.5" x14ac:dyDescent="0.25"/>
    <row r="78" s="42" customFormat="1" ht="13.5" x14ac:dyDescent="0.25"/>
    <row r="79" s="42" customFormat="1" ht="13.5" x14ac:dyDescent="0.25"/>
    <row r="80" s="42" customFormat="1" ht="13.5" x14ac:dyDescent="0.25"/>
    <row r="81" s="42" customFormat="1" ht="13.5" x14ac:dyDescent="0.25"/>
    <row r="82" s="42" customFormat="1" ht="13.5" x14ac:dyDescent="0.25"/>
    <row r="83" s="42" customFormat="1" ht="13.5" x14ac:dyDescent="0.25"/>
    <row r="84" s="42" customFormat="1" ht="13.5" x14ac:dyDescent="0.25"/>
    <row r="85" s="42" customFormat="1" ht="13.5" x14ac:dyDescent="0.25"/>
    <row r="86" s="42" customFormat="1" ht="13.5" x14ac:dyDescent="0.25"/>
    <row r="87" s="42" customFormat="1" ht="13.5" x14ac:dyDescent="0.25"/>
    <row r="88" s="42" customFormat="1" ht="13.5" x14ac:dyDescent="0.25"/>
    <row r="89" s="42" customFormat="1" ht="13.5" x14ac:dyDescent="0.25"/>
    <row r="90" s="42" customFormat="1" ht="13.5" x14ac:dyDescent="0.25"/>
    <row r="91" s="42" customFormat="1" ht="13.5" x14ac:dyDescent="0.25"/>
    <row r="92" s="42" customFormat="1" ht="13.5" x14ac:dyDescent="0.25"/>
    <row r="93" s="42" customFormat="1" ht="13.5" x14ac:dyDescent="0.25"/>
    <row r="94" s="42" customFormat="1" ht="13.5" x14ac:dyDescent="0.25"/>
    <row r="95" s="42" customFormat="1" ht="13.5" x14ac:dyDescent="0.25"/>
    <row r="96" s="42" customFormat="1" ht="13.5" x14ac:dyDescent="0.25"/>
    <row r="97" s="42" customFormat="1" ht="13.5" x14ac:dyDescent="0.25"/>
    <row r="98" s="42" customFormat="1" ht="13.5" x14ac:dyDescent="0.25"/>
    <row r="99" s="42" customFormat="1" ht="13.5" x14ac:dyDescent="0.25"/>
    <row r="100" s="42" customFormat="1" ht="13.5" x14ac:dyDescent="0.25"/>
    <row r="101" s="42" customFormat="1" ht="13.5" x14ac:dyDescent="0.25"/>
    <row r="102" s="42" customFormat="1" ht="13.5" x14ac:dyDescent="0.25"/>
    <row r="103" s="42" customFormat="1" ht="13.5" x14ac:dyDescent="0.25"/>
    <row r="104" s="42" customFormat="1" ht="13.5" x14ac:dyDescent="0.25"/>
  </sheetData>
  <mergeCells count="130">
    <mergeCell ref="H14:M14"/>
    <mergeCell ref="H15:J15"/>
    <mergeCell ref="K15:M15"/>
    <mergeCell ref="H16:J16"/>
    <mergeCell ref="K16:M16"/>
    <mergeCell ref="H32:M32"/>
    <mergeCell ref="H33:J33"/>
    <mergeCell ref="K33:M33"/>
    <mergeCell ref="H34:J34"/>
    <mergeCell ref="K34:M34"/>
    <mergeCell ref="T14:Y14"/>
    <mergeCell ref="T15:V15"/>
    <mergeCell ref="W15:Y15"/>
    <mergeCell ref="T16:V16"/>
    <mergeCell ref="W16:Y16"/>
    <mergeCell ref="T32:Y32"/>
    <mergeCell ref="T33:V33"/>
    <mergeCell ref="W33:Y33"/>
    <mergeCell ref="T34:V34"/>
    <mergeCell ref="W34:Y34"/>
    <mergeCell ref="AF14:AK14"/>
    <mergeCell ref="AF15:AH15"/>
    <mergeCell ref="AI15:AK15"/>
    <mergeCell ref="AF16:AH16"/>
    <mergeCell ref="AI16:AK16"/>
    <mergeCell ref="AF32:AK32"/>
    <mergeCell ref="AF33:AH33"/>
    <mergeCell ref="AI33:AK33"/>
    <mergeCell ref="AF34:AH34"/>
    <mergeCell ref="AI34:AK34"/>
    <mergeCell ref="AL15:AN15"/>
    <mergeCell ref="AO15:AQ15"/>
    <mergeCell ref="AL14:AQ14"/>
    <mergeCell ref="AL16:AN16"/>
    <mergeCell ref="AO16:AQ16"/>
    <mergeCell ref="BV14:CA14"/>
    <mergeCell ref="BV15:BX15"/>
    <mergeCell ref="BY15:CA15"/>
    <mergeCell ref="BV16:BX16"/>
    <mergeCell ref="BY16:CA16"/>
    <mergeCell ref="AR14:AW14"/>
    <mergeCell ref="AR15:AT15"/>
    <mergeCell ref="AU15:AW15"/>
    <mergeCell ref="AR16:AT16"/>
    <mergeCell ref="AU16:AW16"/>
    <mergeCell ref="AX14:BC14"/>
    <mergeCell ref="AX15:AZ15"/>
    <mergeCell ref="BA15:BC15"/>
    <mergeCell ref="AX16:AZ16"/>
    <mergeCell ref="BA16:BC16"/>
    <mergeCell ref="BD32:BI32"/>
    <mergeCell ref="BJ32:BO32"/>
    <mergeCell ref="BP14:BU14"/>
    <mergeCell ref="BP15:BR15"/>
    <mergeCell ref="BS15:BU15"/>
    <mergeCell ref="BP16:BR16"/>
    <mergeCell ref="BS16:BU16"/>
    <mergeCell ref="BD14:BI14"/>
    <mergeCell ref="BD15:BF15"/>
    <mergeCell ref="BG15:BI15"/>
    <mergeCell ref="BD16:BF16"/>
    <mergeCell ref="BG16:BI16"/>
    <mergeCell ref="BJ14:BO14"/>
    <mergeCell ref="BJ15:BL15"/>
    <mergeCell ref="BM15:BO15"/>
    <mergeCell ref="BJ16:BL16"/>
    <mergeCell ref="BM16:BO16"/>
    <mergeCell ref="AL34:AN34"/>
    <mergeCell ref="AO34:AQ34"/>
    <mergeCell ref="AR34:AT34"/>
    <mergeCell ref="AU34:AW34"/>
    <mergeCell ref="AX34:AZ34"/>
    <mergeCell ref="BP32:BU32"/>
    <mergeCell ref="BV32:CA32"/>
    <mergeCell ref="AL33:AN33"/>
    <mergeCell ref="AO33:AQ33"/>
    <mergeCell ref="AR33:AT33"/>
    <mergeCell ref="AU33:AW33"/>
    <mergeCell ref="AX33:AZ33"/>
    <mergeCell ref="BA33:BC33"/>
    <mergeCell ref="BD33:BF33"/>
    <mergeCell ref="BG33:BI33"/>
    <mergeCell ref="BJ33:BL33"/>
    <mergeCell ref="BM33:BO33"/>
    <mergeCell ref="BP33:BR33"/>
    <mergeCell ref="BS33:BU33"/>
    <mergeCell ref="BV33:BX33"/>
    <mergeCell ref="BY33:CA33"/>
    <mergeCell ref="AL32:AQ32"/>
    <mergeCell ref="AR32:AW32"/>
    <mergeCell ref="AX32:BC32"/>
    <mergeCell ref="BP34:BR34"/>
    <mergeCell ref="BS34:BU34"/>
    <mergeCell ref="BV34:BX34"/>
    <mergeCell ref="BY34:CA34"/>
    <mergeCell ref="BA34:BC34"/>
    <mergeCell ref="BD34:BF34"/>
    <mergeCell ref="BG34:BI34"/>
    <mergeCell ref="BJ34:BL34"/>
    <mergeCell ref="BM34:BO34"/>
    <mergeCell ref="Z32:AE32"/>
    <mergeCell ref="Z33:AB33"/>
    <mergeCell ref="AC33:AE33"/>
    <mergeCell ref="Z34:AB34"/>
    <mergeCell ref="AC34:AE34"/>
    <mergeCell ref="Z14:AE14"/>
    <mergeCell ref="Z15:AB15"/>
    <mergeCell ref="AC15:AE15"/>
    <mergeCell ref="Z16:AB16"/>
    <mergeCell ref="AC16:AE16"/>
    <mergeCell ref="N32:S32"/>
    <mergeCell ref="N33:P33"/>
    <mergeCell ref="Q33:S33"/>
    <mergeCell ref="N34:P34"/>
    <mergeCell ref="Q34:S34"/>
    <mergeCell ref="N14:S14"/>
    <mergeCell ref="N15:P15"/>
    <mergeCell ref="Q15:S15"/>
    <mergeCell ref="N16:P16"/>
    <mergeCell ref="Q16:S16"/>
    <mergeCell ref="B14:G14"/>
    <mergeCell ref="B15:D15"/>
    <mergeCell ref="E15:G15"/>
    <mergeCell ref="B16:D16"/>
    <mergeCell ref="E16:G16"/>
    <mergeCell ref="B32:G32"/>
    <mergeCell ref="B33:D33"/>
    <mergeCell ref="E33:G33"/>
    <mergeCell ref="B34:D34"/>
    <mergeCell ref="E34:G34"/>
  </mergeCells>
  <pageMargins left="0.7" right="0.7" top="0.78740157499999996" bottom="0.78740157499999996" header="0.3" footer="0.3"/>
  <pageSetup paperSize="9" orientation="portrait" r:id="rId1"/>
  <ignoredErrors>
    <ignoredError sqref="AT26 AW26 AZ26 BC26 BF26 BI26 BL26 BO26 BR26 BU26 BX26 BX41 BU41 BR41 BO41 BL41 BI41 BF41 BC41 AZ41 AW41 AT41 AQ41 AN41 AH41 V26 V41 P26 S26 P41 S41 J41 J26 M26 G26 D26 D41 G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Beholdning pr 31.12.</vt:lpstr>
      <vt:lpstr>Beholdning pr art</vt:lpstr>
      <vt:lpstr>Beholdning pr generasjon</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mefau</dc:creator>
  <cp:lastModifiedBy>Merete Fauske</cp:lastModifiedBy>
  <dcterms:created xsi:type="dcterms:W3CDTF">2014-05-12T05:40:32Z</dcterms:created>
  <dcterms:modified xsi:type="dcterms:W3CDTF">2021-05-20T08:16:19Z</dcterms:modified>
</cp:coreProperties>
</file>