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r\"/>
    </mc:Choice>
  </mc:AlternateContent>
  <xr:revisionPtr revIDLastSave="0" documentId="13_ncr:1_{4FD240E0-F742-432A-AE62-1DF9D5E9E9B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9" i="1" s="1"/>
  <c r="D29" i="1"/>
  <c r="E29" i="1" s="1"/>
  <c r="F29" i="1"/>
  <c r="G29" i="1" s="1"/>
  <c r="H29" i="1"/>
  <c r="I29" i="1" s="1"/>
  <c r="J29" i="1"/>
  <c r="K29" i="1" s="1"/>
  <c r="L29" i="1"/>
  <c r="M29" i="1" s="1"/>
  <c r="L29" i="12" l="1"/>
  <c r="M29" i="12" s="1"/>
  <c r="G14" i="12" s="1"/>
  <c r="J29" i="12"/>
  <c r="K29" i="12" s="1"/>
  <c r="E14" i="12" s="1"/>
  <c r="H29" i="12"/>
  <c r="I29" i="12" s="1"/>
  <c r="C14" i="12" s="1"/>
  <c r="F29" i="12"/>
  <c r="G29" i="12" s="1"/>
  <c r="G13" i="12" s="1"/>
  <c r="D29" i="12"/>
  <c r="E29" i="12" s="1"/>
  <c r="E13" i="12" s="1"/>
  <c r="B29" i="12"/>
  <c r="C29" i="12" s="1"/>
  <c r="C13" i="12" s="1"/>
  <c r="B13" i="12" l="1"/>
  <c r="D14" i="12"/>
  <c r="F13" i="12"/>
  <c r="D13" i="12"/>
  <c r="B14" i="12"/>
  <c r="F14" i="12"/>
  <c r="L29" i="11"/>
  <c r="M29" i="11" s="1"/>
  <c r="G14" i="11" s="1"/>
  <c r="J29" i="11"/>
  <c r="D14" i="11" s="1"/>
  <c r="H29" i="11"/>
  <c r="B14" i="11" s="1"/>
  <c r="F29" i="11"/>
  <c r="F13" i="11" s="1"/>
  <c r="D29" i="11"/>
  <c r="E29" i="11" s="1"/>
  <c r="E13" i="11" s="1"/>
  <c r="B29" i="11"/>
  <c r="B13" i="11" s="1"/>
  <c r="F14" i="11" l="1"/>
  <c r="B15" i="12"/>
  <c r="C15" i="12" s="1"/>
  <c r="D15" i="12"/>
  <c r="E15" i="12" s="1"/>
  <c r="F15" i="12"/>
  <c r="G15" i="12" s="1"/>
  <c r="I29" i="11"/>
  <c r="C14" i="11" s="1"/>
  <c r="D13" i="11"/>
  <c r="D15" i="11" s="1"/>
  <c r="B15" i="11"/>
  <c r="F15" i="11"/>
  <c r="C29" i="11"/>
  <c r="C13" i="11" s="1"/>
  <c r="G29" i="11"/>
  <c r="G13" i="11" s="1"/>
  <c r="K29" i="11"/>
  <c r="E14" i="11" s="1"/>
  <c r="E15" i="11" s="1"/>
  <c r="L29" i="10"/>
  <c r="M29" i="10" s="1"/>
  <c r="G14" i="10" s="1"/>
  <c r="J29" i="10"/>
  <c r="K29" i="10" s="1"/>
  <c r="E14" i="10" s="1"/>
  <c r="H29" i="10"/>
  <c r="I29" i="10" s="1"/>
  <c r="C14" i="10" s="1"/>
  <c r="F29" i="10"/>
  <c r="F13" i="10" s="1"/>
  <c r="D29" i="10"/>
  <c r="E29" i="10" s="1"/>
  <c r="E13" i="10" s="1"/>
  <c r="B29" i="10"/>
  <c r="C29" i="10" s="1"/>
  <c r="C13" i="10" s="1"/>
  <c r="C15" i="11" l="1"/>
  <c r="G15" i="11"/>
  <c r="B13" i="10"/>
  <c r="G29" i="10"/>
  <c r="G13" i="10" s="1"/>
  <c r="D14" i="10"/>
  <c r="D13" i="10"/>
  <c r="B14" i="10"/>
  <c r="B15" i="10" s="1"/>
  <c r="F14" i="10"/>
  <c r="F15" i="10" s="1"/>
  <c r="L29" i="9"/>
  <c r="F14" i="9" s="1"/>
  <c r="J29" i="9"/>
  <c r="D14" i="9" s="1"/>
  <c r="H29" i="9"/>
  <c r="B14" i="9" s="1"/>
  <c r="F29" i="9"/>
  <c r="F13" i="9" s="1"/>
  <c r="D29" i="9"/>
  <c r="D13" i="9" s="1"/>
  <c r="B29" i="9"/>
  <c r="C29" i="9" s="1"/>
  <c r="C13" i="9" s="1"/>
  <c r="G15" i="10" l="1"/>
  <c r="C15" i="10"/>
  <c r="D15" i="10"/>
  <c r="E15" i="10" s="1"/>
  <c r="B13" i="9"/>
  <c r="B15" i="9" s="1"/>
  <c r="K29" i="9"/>
  <c r="E14" i="9" s="1"/>
  <c r="G29" i="9"/>
  <c r="G13" i="9" s="1"/>
  <c r="D15" i="9"/>
  <c r="F15" i="9"/>
  <c r="E29" i="9"/>
  <c r="E13" i="9" s="1"/>
  <c r="I29" i="9"/>
  <c r="C14" i="9" s="1"/>
  <c r="M29" i="9"/>
  <c r="G14" i="9" s="1"/>
  <c r="G14" i="1"/>
  <c r="E15" i="9" l="1"/>
  <c r="G15" i="9"/>
  <c r="C15" i="9"/>
  <c r="L29" i="8"/>
  <c r="M29" i="8" s="1"/>
  <c r="G14" i="8" s="1"/>
  <c r="J29" i="8"/>
  <c r="K29" i="8" s="1"/>
  <c r="E14" i="8" s="1"/>
  <c r="H29" i="8"/>
  <c r="I29" i="8" s="1"/>
  <c r="C14" i="8" s="1"/>
  <c r="F29" i="8"/>
  <c r="G29" i="8" s="1"/>
  <c r="G13" i="8" s="1"/>
  <c r="D29" i="8"/>
  <c r="E29" i="8" s="1"/>
  <c r="E13" i="8" s="1"/>
  <c r="B29" i="8"/>
  <c r="C29" i="8" s="1"/>
  <c r="C13" i="8" s="1"/>
  <c r="F13" i="8" l="1"/>
  <c r="F14" i="8"/>
  <c r="B13" i="8"/>
  <c r="D14" i="8"/>
  <c r="D13" i="8"/>
  <c r="B14" i="8"/>
  <c r="L29" i="7"/>
  <c r="M29" i="7" s="1"/>
  <c r="G14" i="7" s="1"/>
  <c r="J29" i="7"/>
  <c r="D14" i="7" s="1"/>
  <c r="H29" i="7"/>
  <c r="I29" i="7" s="1"/>
  <c r="C14" i="7" s="1"/>
  <c r="F29" i="7"/>
  <c r="F13" i="7" s="1"/>
  <c r="D29" i="7"/>
  <c r="E29" i="7" s="1"/>
  <c r="E13" i="7" s="1"/>
  <c r="B29" i="7"/>
  <c r="B13" i="7" s="1"/>
  <c r="F15" i="8" l="1"/>
  <c r="G15" i="8" s="1"/>
  <c r="D15" i="8"/>
  <c r="E15" i="8"/>
  <c r="B15" i="8"/>
  <c r="C15" i="8" s="1"/>
  <c r="D13" i="7"/>
  <c r="B14" i="7"/>
  <c r="B15" i="7" s="1"/>
  <c r="F14" i="7"/>
  <c r="F15" i="7" s="1"/>
  <c r="C29" i="7"/>
  <c r="C13" i="7" s="1"/>
  <c r="G29" i="7"/>
  <c r="G13" i="7" s="1"/>
  <c r="K29" i="7"/>
  <c r="E14" i="7" s="1"/>
  <c r="L29" i="6"/>
  <c r="F14" i="6" s="1"/>
  <c r="J29" i="6"/>
  <c r="K29" i="6" s="1"/>
  <c r="E14" i="6" s="1"/>
  <c r="H29" i="6"/>
  <c r="B14" i="6" s="1"/>
  <c r="F29" i="6"/>
  <c r="G29" i="6" s="1"/>
  <c r="G13" i="6" s="1"/>
  <c r="D29" i="6"/>
  <c r="D13" i="6" s="1"/>
  <c r="B29" i="6"/>
  <c r="C29" i="6" s="1"/>
  <c r="C13" i="6" s="1"/>
  <c r="B13" i="6" l="1"/>
  <c r="B15" i="6" s="1"/>
  <c r="F13" i="6"/>
  <c r="C15" i="7"/>
  <c r="G15" i="7"/>
  <c r="D15" i="7"/>
  <c r="E15" i="7" s="1"/>
  <c r="D14" i="6"/>
  <c r="D15" i="6" s="1"/>
  <c r="F15" i="6"/>
  <c r="E29" i="6"/>
  <c r="E13" i="6" s="1"/>
  <c r="I29" i="6"/>
  <c r="C14" i="6" s="1"/>
  <c r="M29" i="6"/>
  <c r="G14" i="6" s="1"/>
  <c r="L29" i="5"/>
  <c r="M29" i="5" s="1"/>
  <c r="G14" i="5" s="1"/>
  <c r="J29" i="5"/>
  <c r="D14" i="5" s="1"/>
  <c r="H29" i="5"/>
  <c r="I29" i="5" s="1"/>
  <c r="C14" i="5" s="1"/>
  <c r="F29" i="5"/>
  <c r="F13" i="5" s="1"/>
  <c r="D29" i="5"/>
  <c r="E29" i="5" s="1"/>
  <c r="E13" i="5" s="1"/>
  <c r="B29" i="5"/>
  <c r="B13" i="5" s="1"/>
  <c r="B14" i="5"/>
  <c r="C15" i="6" l="1"/>
  <c r="G15" i="6"/>
  <c r="E15" i="6"/>
  <c r="D13" i="5"/>
  <c r="D15" i="5" s="1"/>
  <c r="F14" i="5"/>
  <c r="F15" i="5" s="1"/>
  <c r="B15" i="5"/>
  <c r="C29" i="5"/>
  <c r="C13" i="5" s="1"/>
  <c r="G29" i="5"/>
  <c r="G13" i="5" s="1"/>
  <c r="K29" i="5"/>
  <c r="E14" i="5" s="1"/>
  <c r="L29" i="4"/>
  <c r="M29" i="4" s="1"/>
  <c r="G14" i="4" s="1"/>
  <c r="J29" i="4"/>
  <c r="K29" i="4" s="1"/>
  <c r="E14" i="4" s="1"/>
  <c r="H29" i="4"/>
  <c r="I29" i="4" s="1"/>
  <c r="C14" i="4" s="1"/>
  <c r="F29" i="4"/>
  <c r="F13" i="4" s="1"/>
  <c r="D29" i="4"/>
  <c r="E29" i="4" s="1"/>
  <c r="E13" i="4" s="1"/>
  <c r="B29" i="4"/>
  <c r="B13" i="4" s="1"/>
  <c r="D14" i="4" l="1"/>
  <c r="E15" i="5"/>
  <c r="G15" i="5"/>
  <c r="F14" i="4"/>
  <c r="F15" i="4" s="1"/>
  <c r="G29" i="4"/>
  <c r="G13" i="4" s="1"/>
  <c r="B14" i="4"/>
  <c r="B15" i="4" s="1"/>
  <c r="C15" i="5"/>
  <c r="C29" i="4"/>
  <c r="C13" i="4" s="1"/>
  <c r="D13" i="4"/>
  <c r="D15" i="4" s="1"/>
  <c r="E15" i="4" s="1"/>
  <c r="L29" i="3"/>
  <c r="M29" i="3" s="1"/>
  <c r="G14" i="3" s="1"/>
  <c r="J29" i="3"/>
  <c r="D14" i="3" s="1"/>
  <c r="H29" i="3"/>
  <c r="I29" i="3" s="1"/>
  <c r="C14" i="3" s="1"/>
  <c r="F29" i="3"/>
  <c r="F13" i="3" s="1"/>
  <c r="D29" i="3"/>
  <c r="E29" i="3" s="1"/>
  <c r="E13" i="3" s="1"/>
  <c r="B29" i="3"/>
  <c r="B13" i="3" s="1"/>
  <c r="G15" i="4" l="1"/>
  <c r="C15" i="4"/>
  <c r="D13" i="3"/>
  <c r="B14" i="3"/>
  <c r="B15" i="3" s="1"/>
  <c r="F14" i="3"/>
  <c r="F15" i="3" s="1"/>
  <c r="C29" i="3"/>
  <c r="C13" i="3" s="1"/>
  <c r="G29" i="3"/>
  <c r="G13" i="3" s="1"/>
  <c r="K29" i="3"/>
  <c r="E14" i="3" s="1"/>
  <c r="G15" i="3" l="1"/>
  <c r="C15" i="3"/>
  <c r="D15" i="3"/>
  <c r="E15" i="3" s="1"/>
  <c r="L29" i="2"/>
  <c r="M29" i="2" s="1"/>
  <c r="G14" i="2" s="1"/>
  <c r="J29" i="2"/>
  <c r="K29" i="2" s="1"/>
  <c r="E14" i="2" s="1"/>
  <c r="H29" i="2"/>
  <c r="I29" i="2" s="1"/>
  <c r="C14" i="2" s="1"/>
  <c r="F29" i="2"/>
  <c r="G29" i="2" s="1"/>
  <c r="G13" i="2" s="1"/>
  <c r="D29" i="2"/>
  <c r="E29" i="2" s="1"/>
  <c r="E13" i="2" s="1"/>
  <c r="B29" i="2"/>
  <c r="B13" i="2" s="1"/>
  <c r="D13" i="2" l="1"/>
  <c r="F14" i="2"/>
  <c r="B14" i="2"/>
  <c r="B15" i="2" s="1"/>
  <c r="F13" i="2"/>
  <c r="C29" i="2"/>
  <c r="C13" i="2" s="1"/>
  <c r="D14" i="2"/>
  <c r="E14" i="1"/>
  <c r="C14" i="1"/>
  <c r="G13" i="1"/>
  <c r="D13" i="1"/>
  <c r="C13" i="1"/>
  <c r="D15" i="2" l="1"/>
  <c r="E15" i="2" s="1"/>
  <c r="F14" i="1"/>
  <c r="C15" i="2"/>
  <c r="D14" i="1"/>
  <c r="F15" i="2"/>
  <c r="G15" i="2" s="1"/>
  <c r="F13" i="1"/>
  <c r="F15" i="1" s="1"/>
  <c r="B14" i="1"/>
  <c r="D15" i="1"/>
  <c r="B13" i="1"/>
  <c r="E13" i="1"/>
  <c r="G15" i="1" l="1"/>
  <c r="B15" i="1"/>
  <c r="C15" i="1" s="1"/>
  <c r="E15" i="1"/>
</calcChain>
</file>

<file path=xl/sharedStrings.xml><?xml version="1.0" encoding="utf-8"?>
<sst xmlns="http://schemas.openxmlformats.org/spreadsheetml/2006/main" count="636" uniqueCount="55">
  <si>
    <t>Tall spesifisert på art, fylke og årsklasse</t>
  </si>
  <si>
    <t>Kilde: Fiskeridirektoratet, Biomasseregisteret</t>
  </si>
  <si>
    <t>Antall i 1000 stk. Gjennomsnittlig vekt i kg.</t>
  </si>
  <si>
    <t>Totalt laks og regnbueørret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</si>
  <si>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</si>
  <si>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</si>
  <si>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</si>
  <si>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</si>
  <si>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</si>
  <si>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</si>
  <si>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</si>
  <si>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</si>
  <si>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</si>
  <si>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</si>
  <si>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</si>
  <si>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Troms og Finnmark</t>
  </si>
  <si>
    <t>Nordland</t>
  </si>
  <si>
    <t>Trøndelag</t>
  </si>
  <si>
    <t>Møre og Romsdal</t>
  </si>
  <si>
    <t>Vestland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</si>
  <si>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</si>
  <si>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</si>
  <si>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</si>
  <si>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</si>
  <si>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Beholdning (biomasse) ved månedslutt i 2021 (FYLKE)</t>
  </si>
  <si>
    <t>Innrapportert beholdning av fisk pr. utgangen av januar 2021 fordelt på årsklasse og art</t>
  </si>
  <si>
    <t>Innrapportert beholdning av fisk pr. utgangen av januar 2021 fordelt på årsklasse og fylke</t>
  </si>
  <si>
    <t>Innrapportert beholdning av fisk pr. utgangen av februar 2021 fordelt på årsklasse og art</t>
  </si>
  <si>
    <t>Innrapportert beholdning av fisk pr. utgangen av februar 2021 fordelt på årsklasse og fylke</t>
  </si>
  <si>
    <t>Innrapportert beholdning av fisk pr. utgangen av mars 2021 fordelt på årsklasse og art</t>
  </si>
  <si>
    <t>Innrapportert beholdning av fisk pr. utgangen av mars 2021 fordelt på årsklasse og fylke</t>
  </si>
  <si>
    <t>Innrapportert beholdning av fisk pr. utgangen av april 2021 fordelt på årsklasse og art</t>
  </si>
  <si>
    <t>Innrapportert beholdning av fisk pr. utgangen av april 2021 fordelt på årsklasse og fylke</t>
  </si>
  <si>
    <t>Innrapportert beholdning av fisk pr. utgangen av mai 2021 fordelt på årsklasse og art</t>
  </si>
  <si>
    <t>Innrapportert beholdning av fisk pr. utgangen av mai 2021 fordelt på årsklasse og fylke</t>
  </si>
  <si>
    <t>Innrapportert beholdning av fisk pr. utgangen av juni 2021 fordelt på årsklasse og art</t>
  </si>
  <si>
    <t>Innrapportert beholdning av fisk pr. utgangen av juni 2021 fordelt på årsklasse og fylke</t>
  </si>
  <si>
    <t>Innrapporterte data pr. 19.08.2021</t>
  </si>
  <si>
    <t>Innrapportert beholdning av fisk pr. utgangen av juli 2021 fordelt på årsklasse og art</t>
  </si>
  <si>
    <t>Innrapportert beholdning av fisk pr. utgangen av juli 2021 fordelt på årsklasse og fylke</t>
  </si>
  <si>
    <t>Innrapporterte data pr. 16.09.2021</t>
  </si>
  <si>
    <t>Innrapportert beholdning av fisk pr. utgangen av august 2021 fordelt på årsklasse og art</t>
  </si>
  <si>
    <t>Innrapportert beholdning av fisk pr. utgangen av august 2021 fordelt på årsklasse og fylke</t>
  </si>
  <si>
    <t>Innrapporterte data pr. 21.10.2021</t>
  </si>
  <si>
    <t>Innrapportert beholdning av fisk pr. utgangen av september 2021 fordelt på årsklasse og art</t>
  </si>
  <si>
    <t>Innrapportert beholdning av fisk pr. utgangen av september 2021 fordelt på årsklasse og fylke</t>
  </si>
  <si>
    <t>Innrapportert beholdning av fisk pr. utgangen av oktober 2021 fordelt på årsklasse og art</t>
  </si>
  <si>
    <t>Innrapportert beholdning av fisk pr. utgangen av oktober 2021 fordelt på årsklasse og fylke</t>
  </si>
  <si>
    <t>Innrapportert beholdning av fisk pr. utgangen av november 2021 fordelt på årsklasse og art</t>
  </si>
  <si>
    <t>Innrapportert beholdning av fisk pr. utgangen av november 2021 fordelt på årsklasse og fylke</t>
  </si>
  <si>
    <t>Innrapportert beholdning av fisk pr. utgangen av desember 2021 fordelt på årsklasse og art</t>
  </si>
  <si>
    <t>Innrapportert beholdning av fisk pr. utgangen av desember 2021 fordelt på årsklasse og fylke</t>
  </si>
  <si>
    <t>Innrapporterte data pr. 26.04.2022</t>
  </si>
  <si>
    <t>Innrapporterte data pr. 19.05.2022</t>
  </si>
  <si>
    <t>Innrapporterte data pr.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</si>
</sst>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4]mmmm\ yyyy;@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4" xfId="0" applyFont="1" applyFill="1" applyBorder="1"/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7" fillId="0" borderId="7" xfId="0" applyFont="1" applyFill="1" applyBorder="1"/>
    <xf numFmtId="3" fontId="7" fillId="0" borderId="8" xfId="0" applyNumberFormat="1" applyFont="1" applyBorder="1"/>
    <xf numFmtId="165" fontId="7" fillId="0" borderId="9" xfId="0" applyNumberFormat="1" applyFont="1" applyBorder="1"/>
    <xf numFmtId="0" fontId="7" fillId="0" borderId="10" xfId="0" applyFont="1" applyFill="1" applyBorder="1"/>
    <xf numFmtId="3" fontId="7" fillId="0" borderId="11" xfId="0" applyNumberFormat="1" applyFont="1" applyBorder="1"/>
    <xf numFmtId="165" fontId="7" fillId="0" borderId="12" xfId="0" applyNumberFormat="1" applyFont="1" applyBorder="1"/>
    <xf numFmtId="3" fontId="10" fillId="2" borderId="5" xfId="0" applyNumberFormat="1" applyFont="1" applyFill="1" applyBorder="1"/>
    <xf numFmtId="165" fontId="10" fillId="2" borderId="6" xfId="0" applyNumberFormat="1" applyFont="1" applyFill="1" applyBorder="1"/>
    <xf numFmtId="1" fontId="7" fillId="0" borderId="9" xfId="0" applyNumberFormat="1" applyFont="1" applyBorder="1"/>
    <xf numFmtId="1" fontId="7" fillId="0" borderId="12" xfId="0" applyNumberFormat="1" applyFont="1" applyBorder="1"/>
    <xf numFmtId="3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13" xfId="0" applyFont="1" applyFill="1" applyBorder="1"/>
    <xf numFmtId="3" fontId="7" fillId="0" borderId="14" xfId="0" applyNumberFormat="1" applyFont="1" applyBorder="1"/>
    <xf numFmtId="165" fontId="7" fillId="0" borderId="15" xfId="0" applyNumberFormat="1" applyFont="1" applyBorder="1"/>
    <xf numFmtId="1" fontId="7" fillId="0" borderId="15" xfId="0" applyNumberFormat="1" applyFont="1" applyBorder="1"/>
    <xf numFmtId="0" fontId="11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37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25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68373.899999999994</v>
      </c>
      <c r="C13" s="23">
        <f t="shared" si="0"/>
        <v>4.5142881523505318</v>
      </c>
      <c r="D13" s="22">
        <f t="shared" si="0"/>
        <v>338277.4</v>
      </c>
      <c r="E13" s="23">
        <f t="shared" si="0"/>
        <v>1.6728527862044582</v>
      </c>
      <c r="F13" s="22">
        <f t="shared" si="0"/>
        <v>19566.8</v>
      </c>
      <c r="G13" s="23">
        <f t="shared" si="0"/>
        <v>0.24445470899687224</v>
      </c>
    </row>
    <row r="14" spans="1:7" x14ac:dyDescent="0.2">
      <c r="A14" s="24" t="s">
        <v>12</v>
      </c>
      <c r="B14" s="25">
        <f t="shared" ref="B14:G14" si="1">H29</f>
        <v>1859.8</v>
      </c>
      <c r="C14" s="26">
        <f t="shared" si="1"/>
        <v>3.5044983869233253</v>
      </c>
      <c r="D14" s="25">
        <f t="shared" si="1"/>
        <v>17648.100000000002</v>
      </c>
      <c r="E14" s="26">
        <f t="shared" si="1"/>
        <v>1.8812587190689081</v>
      </c>
      <c r="F14" s="25">
        <f t="shared" si="1"/>
        <v>1018.7</v>
      </c>
      <c r="G14" s="26">
        <f t="shared" si="1"/>
        <v>0.29099999999999998</v>
      </c>
    </row>
    <row r="15" spans="1:7" s="17" customFormat="1" x14ac:dyDescent="0.2">
      <c r="A15" s="18" t="s">
        <v>13</v>
      </c>
      <c r="B15" s="27">
        <f>SUM(B13:B14)</f>
        <v>70233.7</v>
      </c>
      <c r="C15" s="28">
        <f>((B13*C13)+(B14*C14))/B15</f>
        <v>4.4875487522371742</v>
      </c>
      <c r="D15" s="27">
        <f>SUM(D13:D14)</f>
        <v>355925.5</v>
      </c>
      <c r="E15" s="28">
        <f>((D13*E13)+(D14*E14))/D15</f>
        <v>1.683186321575723</v>
      </c>
      <c r="F15" s="27">
        <f>SUM(F13:F14)</f>
        <v>20585.5</v>
      </c>
      <c r="G15" s="28">
        <f>((F13*G13)+(F14*G14))/F15</f>
        <v>0.24675806271404629</v>
      </c>
    </row>
    <row r="18" spans="1:13" s="17" customFormat="1" ht="15.75" x14ac:dyDescent="0.25">
      <c r="A18" s="16" t="s">
        <v>26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25801.9</v>
      </c>
      <c r="C23" s="23">
        <v>4.0949999999999998</v>
      </c>
      <c r="D23" s="22">
        <v>81217.8</v>
      </c>
      <c r="E23" s="23">
        <v>1.389</v>
      </c>
      <c r="F23" s="22">
        <v>2657.2</v>
      </c>
      <c r="G23" s="23">
        <v>0.29199999999999998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18328.599999999999</v>
      </c>
      <c r="C24" s="26">
        <v>4.407</v>
      </c>
      <c r="D24" s="25">
        <v>75932.600000000006</v>
      </c>
      <c r="E24" s="26">
        <v>1.47</v>
      </c>
      <c r="F24" s="25">
        <v>488.3</v>
      </c>
      <c r="G24" s="26">
        <v>1.0529999999999999</v>
      </c>
      <c r="H24" s="25">
        <v>548.1</v>
      </c>
      <c r="I24" s="26">
        <v>4.1790000000000003</v>
      </c>
      <c r="J24" s="25">
        <v>379.5</v>
      </c>
      <c r="K24" s="26">
        <v>2.4420000000000002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10631.7</v>
      </c>
      <c r="C25" s="26">
        <v>5.0650000000000004</v>
      </c>
      <c r="D25" s="25">
        <v>49328.800000000003</v>
      </c>
      <c r="E25" s="26">
        <v>1.78</v>
      </c>
      <c r="F25" s="31">
        <v>12156.6</v>
      </c>
      <c r="G25" s="32">
        <v>0.19600000000000001</v>
      </c>
      <c r="H25" s="25">
        <v>0</v>
      </c>
      <c r="I25" s="30">
        <v>0</v>
      </c>
      <c r="J25" s="25">
        <v>28.5</v>
      </c>
      <c r="K25" s="26">
        <v>1.361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1236.3</v>
      </c>
      <c r="C26" s="26">
        <v>4.8289999999999997</v>
      </c>
      <c r="D26" s="25">
        <v>43230.2</v>
      </c>
      <c r="E26" s="26">
        <v>2.1589999999999998</v>
      </c>
      <c r="F26" s="25">
        <v>2240</v>
      </c>
      <c r="G26" s="26">
        <v>0.21099999999999999</v>
      </c>
      <c r="H26" s="25">
        <v>241.9</v>
      </c>
      <c r="I26" s="26">
        <v>3.3140000000000001</v>
      </c>
      <c r="J26" s="25">
        <v>2661.7</v>
      </c>
      <c r="K26" s="26">
        <v>1.841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5173</v>
      </c>
      <c r="C27" s="26">
        <v>4.8559999999999999</v>
      </c>
      <c r="D27" s="25">
        <v>63147.1</v>
      </c>
      <c r="E27" s="26">
        <v>2.04</v>
      </c>
      <c r="F27" s="25">
        <v>2024.7</v>
      </c>
      <c r="G27" s="26">
        <v>0.315</v>
      </c>
      <c r="H27" s="25">
        <v>1069.8</v>
      </c>
      <c r="I27" s="26">
        <v>3.202</v>
      </c>
      <c r="J27" s="25">
        <v>13831.7</v>
      </c>
      <c r="K27" s="26">
        <v>1.9410000000000001</v>
      </c>
      <c r="L27" s="25">
        <v>1018.7</v>
      </c>
      <c r="M27" s="26">
        <v>0.29099999999999998</v>
      </c>
    </row>
    <row r="28" spans="1:13" x14ac:dyDescent="0.2">
      <c r="A28" s="33" t="s">
        <v>20</v>
      </c>
      <c r="B28" s="34">
        <v>7202.4</v>
      </c>
      <c r="C28" s="35">
        <v>5.1769999999999996</v>
      </c>
      <c r="D28" s="34">
        <v>25420.9</v>
      </c>
      <c r="E28" s="35">
        <v>1.2390000000000001</v>
      </c>
      <c r="F28" s="34">
        <v>0</v>
      </c>
      <c r="G28" s="36">
        <v>0</v>
      </c>
      <c r="H28" s="34">
        <v>0</v>
      </c>
      <c r="I28" s="36">
        <v>0</v>
      </c>
      <c r="J28" s="34">
        <v>746.7</v>
      </c>
      <c r="K28" s="35">
        <v>0.65300000000000002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68373.899999999994</v>
      </c>
      <c r="C29" s="28">
        <f>((B23*C23)+(B24*C24)+(B25*C25)+(B26*C26)+(B27*C27)+(B28*C28))/B29</f>
        <v>4.5142881523505318</v>
      </c>
      <c r="D29" s="27">
        <f>SUM(D23:D28)</f>
        <v>338277.4</v>
      </c>
      <c r="E29" s="28">
        <f>((D23*E23)+(D24*E24)+(D25*E25)+(D26*E26)+(D27*E27)+(D28*E28))/D29</f>
        <v>1.6728527862044582</v>
      </c>
      <c r="F29" s="27">
        <f>SUM(F23:F28)</f>
        <v>19566.8</v>
      </c>
      <c r="G29" s="28">
        <f>((F23*G23)+(F24*G24)+(F25*G25)+(F26*G26)+(F27*G27)+(F28*G28))/F29</f>
        <v>0.24445470899687224</v>
      </c>
      <c r="H29" s="27">
        <f>SUM(H23:H28)</f>
        <v>1859.8</v>
      </c>
      <c r="I29" s="28">
        <f>((H23*I23)+(H24*I24)+(H25*I25)+(H26*I26)+(H27*I27)+(H28*I28))/H29</f>
        <v>3.5044983869233253</v>
      </c>
      <c r="J29" s="27">
        <f>SUM(J23:J28)</f>
        <v>17648.100000000002</v>
      </c>
      <c r="K29" s="28">
        <f>((J23*K23)+(J24*K24)+(J25*K25)+(J26*K26)+(J27*K27)+(J28*K28))/J29</f>
        <v>1.8812587190689081</v>
      </c>
      <c r="L29" s="27">
        <f>SUM(L23:L28)</f>
        <v>1018.7</v>
      </c>
      <c r="M29" s="28">
        <f>((L23*M23)+(L24*M24)+(L25*M25)+(L26*M26)+(L27*M27)+(L28*M28))/L29</f>
        <v>0.29099999999999998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54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46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41.4</v>
      </c>
      <c r="C13" s="23">
        <f t="shared" si="0"/>
        <v>8.7741400966183587</v>
      </c>
      <c r="D13" s="22">
        <f t="shared" si="0"/>
        <v>139923.99999999997</v>
      </c>
      <c r="E13" s="23">
        <f t="shared" si="0"/>
        <v>3.8322640669220451</v>
      </c>
      <c r="F13" s="22">
        <f t="shared" si="0"/>
        <v>323504.89999999997</v>
      </c>
      <c r="G13" s="23">
        <f t="shared" si="0"/>
        <v>1.1400989394596497</v>
      </c>
    </row>
    <row r="14" spans="1:7" x14ac:dyDescent="0.2">
      <c r="A14" s="24" t="s">
        <v>12</v>
      </c>
      <c r="B14" s="25">
        <f t="shared" ref="B14:G14" si="1">H29</f>
        <v>75</v>
      </c>
      <c r="C14" s="26">
        <f t="shared" si="1"/>
        <v>7.1559999999999988</v>
      </c>
      <c r="D14" s="25">
        <f t="shared" si="1"/>
        <v>4608</v>
      </c>
      <c r="E14" s="26">
        <f t="shared" si="1"/>
        <v>3.9202202907986106</v>
      </c>
      <c r="F14" s="25">
        <f t="shared" si="1"/>
        <v>16163.5</v>
      </c>
      <c r="G14" s="26">
        <f t="shared" si="1"/>
        <v>1.466939536610264</v>
      </c>
    </row>
    <row r="15" spans="1:7" s="17" customFormat="1" x14ac:dyDescent="0.2">
      <c r="A15" s="18" t="s">
        <v>13</v>
      </c>
      <c r="B15" s="27">
        <f>SUM(B13:B14)</f>
        <v>116.4</v>
      </c>
      <c r="C15" s="28">
        <f>((B13*C13)+(B14*C14))/B15</f>
        <v>7.7315240549828168</v>
      </c>
      <c r="D15" s="27">
        <f>SUM(D13:D14)</f>
        <v>144531.99999999997</v>
      </c>
      <c r="E15" s="28">
        <f>((D13*E13)+(D14*E14))/D15</f>
        <v>3.8350683059806836</v>
      </c>
      <c r="F15" s="27">
        <f>SUM(F13:F14)</f>
        <v>339668.39999999997</v>
      </c>
      <c r="G15" s="28">
        <f>((F13*G13)+(F14*G14))/F15</f>
        <v>1.1556520141408504</v>
      </c>
    </row>
    <row r="18" spans="1:13" s="17" customFormat="1" ht="15.75" x14ac:dyDescent="0.25">
      <c r="A18" s="16" t="s">
        <v>47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43280.2</v>
      </c>
      <c r="E23" s="23">
        <v>3.722</v>
      </c>
      <c r="F23" s="22">
        <v>66869.7</v>
      </c>
      <c r="G23" s="23">
        <v>0.97599999999999998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13.9</v>
      </c>
      <c r="C24" s="26">
        <v>10.371</v>
      </c>
      <c r="D24" s="25">
        <v>35938.199999999997</v>
      </c>
      <c r="E24" s="26">
        <v>3.6890000000000001</v>
      </c>
      <c r="F24" s="25">
        <v>67836.399999999994</v>
      </c>
      <c r="G24" s="26">
        <v>0.99199999999999999</v>
      </c>
      <c r="H24" s="25">
        <v>0</v>
      </c>
      <c r="I24" s="30">
        <v>0</v>
      </c>
      <c r="J24" s="25">
        <v>95.4</v>
      </c>
      <c r="K24" s="26">
        <v>3.2589999999999999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18309.400000000001</v>
      </c>
      <c r="E25" s="26">
        <v>3.9849999999999999</v>
      </c>
      <c r="F25" s="31">
        <v>78377.8</v>
      </c>
      <c r="G25" s="32">
        <v>1.2609999999999999</v>
      </c>
      <c r="H25" s="25">
        <v>0</v>
      </c>
      <c r="I25" s="30">
        <v>0</v>
      </c>
      <c r="J25" s="25">
        <v>26.9</v>
      </c>
      <c r="K25" s="26">
        <v>7.0659999999999998</v>
      </c>
      <c r="L25" s="25">
        <v>30</v>
      </c>
      <c r="M25" s="26">
        <v>0.58099999999999996</v>
      </c>
    </row>
    <row r="26" spans="1:13" x14ac:dyDescent="0.2">
      <c r="A26" s="24" t="s">
        <v>18</v>
      </c>
      <c r="B26" s="25">
        <v>27.5</v>
      </c>
      <c r="C26" s="26">
        <v>7.9669999999999996</v>
      </c>
      <c r="D26" s="25">
        <v>10545.7</v>
      </c>
      <c r="E26" s="26">
        <v>4.383</v>
      </c>
      <c r="F26" s="25">
        <v>16179.8</v>
      </c>
      <c r="G26" s="26">
        <v>1.4259999999999999</v>
      </c>
      <c r="H26" s="25">
        <v>0</v>
      </c>
      <c r="I26" s="30">
        <v>0</v>
      </c>
      <c r="J26" s="25">
        <v>690</v>
      </c>
      <c r="K26" s="26">
        <v>4.2089999999999996</v>
      </c>
      <c r="L26" s="25">
        <v>2650.9</v>
      </c>
      <c r="M26" s="26">
        <v>1.024</v>
      </c>
    </row>
    <row r="27" spans="1:13" x14ac:dyDescent="0.2">
      <c r="A27" s="24" t="s">
        <v>19</v>
      </c>
      <c r="B27" s="25">
        <v>0</v>
      </c>
      <c r="C27" s="30">
        <v>0</v>
      </c>
      <c r="D27" s="25">
        <v>17829.7</v>
      </c>
      <c r="E27" s="26">
        <v>3.8780000000000001</v>
      </c>
      <c r="F27" s="25">
        <v>68454.399999999994</v>
      </c>
      <c r="G27" s="26">
        <v>1.3640000000000001</v>
      </c>
      <c r="H27" s="25">
        <v>75</v>
      </c>
      <c r="I27" s="26">
        <v>7.1559999999999997</v>
      </c>
      <c r="J27" s="25">
        <v>3527.9</v>
      </c>
      <c r="K27" s="26">
        <v>3.843</v>
      </c>
      <c r="L27" s="25">
        <v>13482.6</v>
      </c>
      <c r="M27" s="26">
        <v>1.556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14020.8</v>
      </c>
      <c r="E28" s="35">
        <v>3.8679999999999999</v>
      </c>
      <c r="F28" s="34">
        <v>25786.799999999999</v>
      </c>
      <c r="G28" s="35">
        <v>0.81399999999999995</v>
      </c>
      <c r="H28" s="34">
        <v>0</v>
      </c>
      <c r="I28" s="36">
        <v>0</v>
      </c>
      <c r="J28" s="34">
        <v>267.8</v>
      </c>
      <c r="K28" s="35">
        <v>4.1130000000000004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41.4</v>
      </c>
      <c r="C29" s="28">
        <f>((B23*C23)+(B24*C24)+(B25*C25)+(B26*C26)+(B27*C27)+(B28*C28))/B29</f>
        <v>8.7741400966183587</v>
      </c>
      <c r="D29" s="27">
        <f>SUM(D23:D28)</f>
        <v>139923.99999999997</v>
      </c>
      <c r="E29" s="28">
        <f>((D23*E23)+(D24*E24)+(D25*E25)+(D26*E26)+(D27*E27)+(D28*E28))/D29</f>
        <v>3.8322640669220451</v>
      </c>
      <c r="F29" s="27">
        <f>SUM(F23:F28)</f>
        <v>323504.89999999997</v>
      </c>
      <c r="G29" s="28">
        <f>((F23*G23)+(F24*G24)+(F25*G25)+(F26*G26)+(F27*G27)+(F28*G28))/F29</f>
        <v>1.1400989394596497</v>
      </c>
      <c r="H29" s="27">
        <f>SUM(H23:H28)</f>
        <v>75</v>
      </c>
      <c r="I29" s="28">
        <f>((H23*I23)+(H24*I24)+(H25*I25)+(H26*I26)+(H27*I27)+(H28*I28))/H29</f>
        <v>7.1559999999999988</v>
      </c>
      <c r="J29" s="27">
        <f>SUM(J23:J28)</f>
        <v>4608</v>
      </c>
      <c r="K29" s="28">
        <f>((J23*K23)+(J24*K24)+(J25*K25)+(J26*K26)+(J27*K27)+(J28*K28))/J29</f>
        <v>3.9202202907986106</v>
      </c>
      <c r="L29" s="27">
        <f>SUM(L23:L28)</f>
        <v>16163.5</v>
      </c>
      <c r="M29" s="28">
        <f>((L23*M23)+(L24*M24)+(L25*M25)+(L26*M26)+(L27*M27)+(L28*M28))/L29</f>
        <v>1.466939536610264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J29:L29 I29 D15 F15" formula="1"/>
    <ignoredError sqref="G15" evalError="1"/>
    <ignoredError sqref="E15 C15" evalError="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54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48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15.3</v>
      </c>
      <c r="C13" s="23">
        <f t="shared" si="0"/>
        <v>11.914392156862744</v>
      </c>
      <c r="D13" s="22">
        <f t="shared" si="0"/>
        <v>107957.99999999999</v>
      </c>
      <c r="E13" s="23">
        <f t="shared" si="0"/>
        <v>4.0888043313140301</v>
      </c>
      <c r="F13" s="22">
        <f t="shared" si="0"/>
        <v>341232.9</v>
      </c>
      <c r="G13" s="23">
        <f t="shared" si="0"/>
        <v>1.3299773869987332</v>
      </c>
    </row>
    <row r="14" spans="1:7" x14ac:dyDescent="0.2">
      <c r="A14" s="24" t="s">
        <v>12</v>
      </c>
      <c r="B14" s="25">
        <f t="shared" ref="B14:G14" si="1">H29</f>
        <v>24.8</v>
      </c>
      <c r="C14" s="26">
        <f t="shared" si="1"/>
        <v>6.5359999999999987</v>
      </c>
      <c r="D14" s="25">
        <f t="shared" si="1"/>
        <v>2923.5</v>
      </c>
      <c r="E14" s="26">
        <f t="shared" si="1"/>
        <v>4.0549769112365315</v>
      </c>
      <c r="F14" s="25">
        <f t="shared" si="1"/>
        <v>16496.3</v>
      </c>
      <c r="G14" s="26">
        <f t="shared" si="1"/>
        <v>1.6664605578220573</v>
      </c>
    </row>
    <row r="15" spans="1:7" s="17" customFormat="1" x14ac:dyDescent="0.2">
      <c r="A15" s="18" t="s">
        <v>13</v>
      </c>
      <c r="B15" s="27">
        <f>SUM(B13:B14)</f>
        <v>40.1</v>
      </c>
      <c r="C15" s="28">
        <f>((B13*C13)+(B14*C14))/B15</f>
        <v>8.5881047381546125</v>
      </c>
      <c r="D15" s="27">
        <f>SUM(D13:D14)</f>
        <v>110881.49999999999</v>
      </c>
      <c r="E15" s="28">
        <f>((D13*E13)+(D14*E14))/D15</f>
        <v>4.0879124380532375</v>
      </c>
      <c r="F15" s="27">
        <f>SUM(F13:F14)</f>
        <v>357729.2</v>
      </c>
      <c r="G15" s="28">
        <f>((F13*G13)+(F14*G14))/F15</f>
        <v>1.3454939490542008</v>
      </c>
    </row>
    <row r="18" spans="1:13" s="17" customFormat="1" ht="15.75" x14ac:dyDescent="0.25">
      <c r="A18" s="16" t="s">
        <v>49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34422.6</v>
      </c>
      <c r="E23" s="23">
        <v>3.8450000000000002</v>
      </c>
      <c r="F23" s="22">
        <v>74335.600000000006</v>
      </c>
      <c r="G23" s="23">
        <v>1.0860000000000001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7.5</v>
      </c>
      <c r="C24" s="26">
        <v>12.44</v>
      </c>
      <c r="D24" s="25">
        <v>28374.3</v>
      </c>
      <c r="E24" s="26">
        <v>4.0110000000000001</v>
      </c>
      <c r="F24" s="25">
        <v>73163.100000000006</v>
      </c>
      <c r="G24" s="26">
        <v>1.1579999999999999</v>
      </c>
      <c r="H24" s="25">
        <v>0</v>
      </c>
      <c r="I24" s="30">
        <v>0</v>
      </c>
      <c r="J24" s="25">
        <v>95</v>
      </c>
      <c r="K24" s="26">
        <v>3.71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12189.2</v>
      </c>
      <c r="E25" s="26">
        <v>4.0830000000000002</v>
      </c>
      <c r="F25" s="31">
        <v>79619.100000000006</v>
      </c>
      <c r="G25" s="32">
        <v>1.5209999999999999</v>
      </c>
      <c r="H25" s="25">
        <v>0</v>
      </c>
      <c r="I25" s="30">
        <v>0</v>
      </c>
      <c r="J25" s="25">
        <v>24.8</v>
      </c>
      <c r="K25" s="26">
        <v>6.92</v>
      </c>
      <c r="L25" s="25">
        <v>29.9</v>
      </c>
      <c r="M25" s="26">
        <v>1.0629999999999999</v>
      </c>
    </row>
    <row r="26" spans="1:13" x14ac:dyDescent="0.2">
      <c r="A26" s="24" t="s">
        <v>18</v>
      </c>
      <c r="B26" s="25">
        <v>7.8</v>
      </c>
      <c r="C26" s="26">
        <v>11.409000000000001</v>
      </c>
      <c r="D26" s="25">
        <v>8566.2000000000007</v>
      </c>
      <c r="E26" s="26">
        <v>4.8380000000000001</v>
      </c>
      <c r="F26" s="25">
        <v>16468.7</v>
      </c>
      <c r="G26" s="26">
        <v>1.6850000000000001</v>
      </c>
      <c r="H26" s="25">
        <v>0</v>
      </c>
      <c r="I26" s="30">
        <v>0</v>
      </c>
      <c r="J26" s="25">
        <v>470.8</v>
      </c>
      <c r="K26" s="26">
        <v>4.2889999999999997</v>
      </c>
      <c r="L26" s="25">
        <v>2622.4</v>
      </c>
      <c r="M26" s="26">
        <v>1.264</v>
      </c>
    </row>
    <row r="27" spans="1:13" x14ac:dyDescent="0.2">
      <c r="A27" s="24" t="s">
        <v>19</v>
      </c>
      <c r="B27" s="25">
        <v>0</v>
      </c>
      <c r="C27" s="30">
        <v>0</v>
      </c>
      <c r="D27" s="25">
        <v>13375.9</v>
      </c>
      <c r="E27" s="26">
        <v>4.2590000000000003</v>
      </c>
      <c r="F27" s="25">
        <v>70210.100000000006</v>
      </c>
      <c r="G27" s="26">
        <v>1.5860000000000001</v>
      </c>
      <c r="H27" s="25">
        <v>24.8</v>
      </c>
      <c r="I27" s="26">
        <v>6.5359999999999996</v>
      </c>
      <c r="J27" s="25">
        <v>2144.4</v>
      </c>
      <c r="K27" s="26">
        <v>3.9569999999999999</v>
      </c>
      <c r="L27" s="25">
        <v>13844</v>
      </c>
      <c r="M27" s="26">
        <v>1.744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11029.8</v>
      </c>
      <c r="E28" s="35">
        <v>4.2679999999999998</v>
      </c>
      <c r="F28" s="34">
        <v>27436.3</v>
      </c>
      <c r="G28" s="35">
        <v>1.0269999999999999</v>
      </c>
      <c r="H28" s="34">
        <v>0</v>
      </c>
      <c r="I28" s="36">
        <v>0</v>
      </c>
      <c r="J28" s="34">
        <v>188.5</v>
      </c>
      <c r="K28" s="35">
        <v>4.3819999999999997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15.3</v>
      </c>
      <c r="C29" s="28">
        <f>((B23*C23)+(B24*C24)+(B25*C25)+(B26*C26)+(B27*C27)+(B28*C28))/B29</f>
        <v>11.914392156862744</v>
      </c>
      <c r="D29" s="27">
        <f>SUM(D23:D28)</f>
        <v>107957.99999999999</v>
      </c>
      <c r="E29" s="28">
        <f>((D23*E23)+(D24*E24)+(D25*E25)+(D26*E26)+(D27*E27)+(D28*E28))/D29</f>
        <v>4.0888043313140301</v>
      </c>
      <c r="F29" s="27">
        <f>SUM(F23:F28)</f>
        <v>341232.9</v>
      </c>
      <c r="G29" s="28">
        <f>((F23*G23)+(F24*G24)+(F25*G25)+(F26*G26)+(F27*G27)+(F28*G28))/F29</f>
        <v>1.3299773869987332</v>
      </c>
      <c r="H29" s="27">
        <f>SUM(H23:H28)</f>
        <v>24.8</v>
      </c>
      <c r="I29" s="28">
        <f>((H23*I23)+(H24*I24)+(H25*I25)+(H26*I26)+(H27*I27)+(H28*I28))/H29</f>
        <v>6.5359999999999987</v>
      </c>
      <c r="J29" s="27">
        <f>SUM(J23:J28)</f>
        <v>2923.5</v>
      </c>
      <c r="K29" s="28">
        <f>((J23*K23)+(J24*K24)+(J25*K25)+(J26*K26)+(J27*K27)+(J28*K28))/J29</f>
        <v>4.0549769112365315</v>
      </c>
      <c r="L29" s="27">
        <f>SUM(L23:L28)</f>
        <v>16496.3</v>
      </c>
      <c r="M29" s="28">
        <f>((L23*M23)+(L24*M24)+(L25*M25)+(L26*M26)+(L27*M27)+(L28*M28))/L29</f>
        <v>1.6664605578220573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54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50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13.399999999999999</v>
      </c>
      <c r="C13" s="23">
        <f t="shared" si="0"/>
        <v>11.923850746268656</v>
      </c>
      <c r="D13" s="22">
        <f t="shared" si="0"/>
        <v>80776.899999999994</v>
      </c>
      <c r="E13" s="23">
        <f t="shared" si="0"/>
        <v>4.3365249297757158</v>
      </c>
      <c r="F13" s="22">
        <f t="shared" si="0"/>
        <v>356217</v>
      </c>
      <c r="G13" s="23">
        <f t="shared" si="0"/>
        <v>1.4600690963654177</v>
      </c>
    </row>
    <row r="14" spans="1:7" x14ac:dyDescent="0.2">
      <c r="A14" s="24" t="s">
        <v>12</v>
      </c>
      <c r="B14" s="25">
        <f t="shared" ref="B14:G14" si="1">H29</f>
        <v>8.1999999999999993</v>
      </c>
      <c r="C14" s="26">
        <f t="shared" si="1"/>
        <v>6.5549999999999997</v>
      </c>
      <c r="D14" s="25">
        <f t="shared" si="1"/>
        <v>1632.8000000000002</v>
      </c>
      <c r="E14" s="26">
        <f t="shared" si="1"/>
        <v>4.1743859015188631</v>
      </c>
      <c r="F14" s="25">
        <f t="shared" si="1"/>
        <v>16367.5</v>
      </c>
      <c r="G14" s="26">
        <f t="shared" si="1"/>
        <v>1.839782905147396</v>
      </c>
    </row>
    <row r="15" spans="1:7" s="17" customFormat="1" x14ac:dyDescent="0.2">
      <c r="A15" s="18" t="s">
        <v>13</v>
      </c>
      <c r="B15" s="27">
        <f>SUM(B13:B14)</f>
        <v>21.599999999999998</v>
      </c>
      <c r="C15" s="28">
        <f>((B13*C13)+(B14*C14))/B15</f>
        <v>9.8856759259259235</v>
      </c>
      <c r="D15" s="27">
        <f>SUM(D13:D14)</f>
        <v>82409.7</v>
      </c>
      <c r="E15" s="28">
        <f>((D13*E13)+(D14*E14))/D15</f>
        <v>4.3333124365214291</v>
      </c>
      <c r="F15" s="27">
        <f>SUM(F13:F14)</f>
        <v>372584.5</v>
      </c>
      <c r="G15" s="28">
        <f>((F13*G13)+(F14*G14))/F15</f>
        <v>1.4767497842771236</v>
      </c>
    </row>
    <row r="18" spans="1:13" s="17" customFormat="1" ht="15.75" x14ac:dyDescent="0.25">
      <c r="A18" s="16" t="s">
        <v>51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28441</v>
      </c>
      <c r="E23" s="23">
        <v>4.0259999999999998</v>
      </c>
      <c r="F23" s="22">
        <v>80441.3</v>
      </c>
      <c r="G23" s="23">
        <v>1.151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5.8</v>
      </c>
      <c r="C24" s="26">
        <v>12.321999999999999</v>
      </c>
      <c r="D24" s="25">
        <v>22179.599999999999</v>
      </c>
      <c r="E24" s="26">
        <v>4.3250000000000002</v>
      </c>
      <c r="F24" s="25">
        <v>77754.7</v>
      </c>
      <c r="G24" s="26">
        <v>1.28</v>
      </c>
      <c r="H24" s="25">
        <v>0</v>
      </c>
      <c r="I24" s="30">
        <v>0</v>
      </c>
      <c r="J24" s="25">
        <v>94.9</v>
      </c>
      <c r="K24" s="26">
        <v>4.149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9523</v>
      </c>
      <c r="E25" s="26">
        <v>4.4390000000000001</v>
      </c>
      <c r="F25" s="31">
        <v>80335.5</v>
      </c>
      <c r="G25" s="32">
        <v>1.6930000000000001</v>
      </c>
      <c r="H25" s="25">
        <v>0</v>
      </c>
      <c r="I25" s="30">
        <v>0</v>
      </c>
      <c r="J25" s="25">
        <v>2.4</v>
      </c>
      <c r="K25" s="26">
        <v>8.1329999999999991</v>
      </c>
      <c r="L25" s="25">
        <v>29.7</v>
      </c>
      <c r="M25" s="26">
        <v>1.3979999999999999</v>
      </c>
    </row>
    <row r="26" spans="1:13" x14ac:dyDescent="0.2">
      <c r="A26" s="24" t="s">
        <v>18</v>
      </c>
      <c r="B26" s="25">
        <v>7.6</v>
      </c>
      <c r="C26" s="26">
        <v>11.62</v>
      </c>
      <c r="D26" s="25">
        <v>5111</v>
      </c>
      <c r="E26" s="26">
        <v>5.343</v>
      </c>
      <c r="F26" s="25">
        <v>18866.599999999999</v>
      </c>
      <c r="G26" s="26">
        <v>1.534</v>
      </c>
      <c r="H26" s="25">
        <v>0</v>
      </c>
      <c r="I26" s="30">
        <v>0</v>
      </c>
      <c r="J26" s="25">
        <v>377.7</v>
      </c>
      <c r="K26" s="26">
        <v>4.5709999999999997</v>
      </c>
      <c r="L26" s="25">
        <v>2408.6999999999998</v>
      </c>
      <c r="M26" s="26">
        <v>1.3640000000000001</v>
      </c>
    </row>
    <row r="27" spans="1:13" x14ac:dyDescent="0.2">
      <c r="A27" s="24" t="s">
        <v>19</v>
      </c>
      <c r="B27" s="25">
        <v>0</v>
      </c>
      <c r="C27" s="30">
        <v>0</v>
      </c>
      <c r="D27" s="25">
        <v>7588.3</v>
      </c>
      <c r="E27" s="26">
        <v>4.5419999999999998</v>
      </c>
      <c r="F27" s="25">
        <v>70442.899999999994</v>
      </c>
      <c r="G27" s="26">
        <v>1.819</v>
      </c>
      <c r="H27" s="25">
        <v>8.1999999999999993</v>
      </c>
      <c r="I27" s="26">
        <v>6.5549999999999997</v>
      </c>
      <c r="J27" s="25">
        <v>1007.9</v>
      </c>
      <c r="K27" s="26">
        <v>3.8940000000000001</v>
      </c>
      <c r="L27" s="25">
        <v>13929.1</v>
      </c>
      <c r="M27" s="26">
        <v>1.923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7934</v>
      </c>
      <c r="E28" s="35">
        <v>4.5140000000000002</v>
      </c>
      <c r="F28" s="34">
        <v>28376</v>
      </c>
      <c r="G28" s="35">
        <v>1.23</v>
      </c>
      <c r="H28" s="34">
        <v>0</v>
      </c>
      <c r="I28" s="36">
        <v>0</v>
      </c>
      <c r="J28" s="34">
        <v>149.9</v>
      </c>
      <c r="K28" s="35">
        <v>5.0129999999999999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13.399999999999999</v>
      </c>
      <c r="C29" s="28">
        <f>((B23*C23)+(B24*C24)+(B25*C25)+(B26*C26)+(B27*C27)+(B28*C28))/B29</f>
        <v>11.923850746268656</v>
      </c>
      <c r="D29" s="27">
        <f>SUM(D23:D28)</f>
        <v>80776.899999999994</v>
      </c>
      <c r="E29" s="28">
        <f>((D23*E23)+(D24*E24)+(D25*E25)+(D26*E26)+(D27*E27)+(D28*E28))/D29</f>
        <v>4.3365249297757158</v>
      </c>
      <c r="F29" s="27">
        <f>SUM(F23:F28)</f>
        <v>356217</v>
      </c>
      <c r="G29" s="28">
        <f>((F23*G23)+(F24*G24)+(F25*G25)+(F26*G26)+(F27*G27)+(F28*G28))/F29</f>
        <v>1.4600690963654177</v>
      </c>
      <c r="H29" s="27">
        <f>SUM(H23:H28)</f>
        <v>8.1999999999999993</v>
      </c>
      <c r="I29" s="28">
        <f>((H23*I23)+(H24*I24)+(H25*I25)+(H26*I26)+(H27*I27)+(H28*I28))/H29</f>
        <v>6.5549999999999997</v>
      </c>
      <c r="J29" s="27">
        <f>SUM(J23:J28)</f>
        <v>1632.8000000000002</v>
      </c>
      <c r="K29" s="28">
        <f>((J23*K23)+(J24*K24)+(J25*K25)+(J26*K26)+(J27*K27)+(J28*K28))/J29</f>
        <v>4.1743859015188631</v>
      </c>
      <c r="L29" s="27">
        <f>SUM(L23:L28)</f>
        <v>16367.5</v>
      </c>
      <c r="M29" s="28">
        <f>((L23*M23)+(L24*M24)+(L25*M25)+(L26*M26)+(L27*M27)+(L28*M28))/L29</f>
        <v>1.839782905147396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37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27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50188.5</v>
      </c>
      <c r="C13" s="23">
        <f t="shared" si="0"/>
        <v>4.6432295187144472</v>
      </c>
      <c r="D13" s="22">
        <f t="shared" si="0"/>
        <v>331027.30000000005</v>
      </c>
      <c r="E13" s="23">
        <f t="shared" si="0"/>
        <v>1.8172901724419703</v>
      </c>
      <c r="F13" s="22">
        <f t="shared" si="0"/>
        <v>22572.6</v>
      </c>
      <c r="G13" s="23">
        <f t="shared" si="0"/>
        <v>0.28310506986346279</v>
      </c>
    </row>
    <row r="14" spans="1:7" x14ac:dyDescent="0.2">
      <c r="A14" s="24" t="s">
        <v>12</v>
      </c>
      <c r="B14" s="25">
        <f t="shared" ref="B14:G14" si="1">H29</f>
        <v>1220.5</v>
      </c>
      <c r="C14" s="26">
        <f t="shared" si="1"/>
        <v>3.6086212208111426</v>
      </c>
      <c r="D14" s="25">
        <f t="shared" si="1"/>
        <v>16853</v>
      </c>
      <c r="E14" s="26">
        <f t="shared" si="1"/>
        <v>2.0155687236693764</v>
      </c>
      <c r="F14" s="25">
        <f t="shared" si="1"/>
        <v>2731.2</v>
      </c>
      <c r="G14" s="26">
        <f t="shared" si="1"/>
        <v>0.28399999999999997</v>
      </c>
    </row>
    <row r="15" spans="1:7" s="17" customFormat="1" x14ac:dyDescent="0.2">
      <c r="A15" s="18" t="s">
        <v>13</v>
      </c>
      <c r="B15" s="27">
        <f>SUM(B13:B14)</f>
        <v>51409</v>
      </c>
      <c r="C15" s="28">
        <f>((B13*C13)+(B14*C14))/B15</f>
        <v>4.6186669046275943</v>
      </c>
      <c r="D15" s="27">
        <f>SUM(D13:D14)</f>
        <v>347880.30000000005</v>
      </c>
      <c r="E15" s="28">
        <f>((D13*E13)+(D14*E14))/D15</f>
        <v>1.8268957420124103</v>
      </c>
      <c r="F15" s="27">
        <f>SUM(F13:F14)</f>
        <v>25303.8</v>
      </c>
      <c r="G15" s="28">
        <f>((F13*G13)+(F14*G14))/F15</f>
        <v>0.28320166536251468</v>
      </c>
    </row>
    <row r="18" spans="1:13" s="17" customFormat="1" ht="15.75" x14ac:dyDescent="0.25">
      <c r="A18" s="16" t="s">
        <v>28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20727.3</v>
      </c>
      <c r="C23" s="23">
        <v>4.1669999999999998</v>
      </c>
      <c r="D23" s="22">
        <v>79113.100000000006</v>
      </c>
      <c r="E23" s="23">
        <v>1.506</v>
      </c>
      <c r="F23" s="22">
        <v>2276.3000000000002</v>
      </c>
      <c r="G23" s="23">
        <v>0.34699999999999998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13549.6</v>
      </c>
      <c r="C24" s="26">
        <v>4.5209999999999999</v>
      </c>
      <c r="D24" s="25">
        <v>75789.8</v>
      </c>
      <c r="E24" s="26">
        <v>1.655</v>
      </c>
      <c r="F24" s="25">
        <v>666.5</v>
      </c>
      <c r="G24" s="26">
        <v>0.502</v>
      </c>
      <c r="H24" s="25">
        <v>409.7</v>
      </c>
      <c r="I24" s="26">
        <v>4.3499999999999996</v>
      </c>
      <c r="J24" s="25">
        <v>378.7</v>
      </c>
      <c r="K24" s="26">
        <v>2.64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6386.3</v>
      </c>
      <c r="C25" s="26">
        <v>5.351</v>
      </c>
      <c r="D25" s="25">
        <v>48736.2</v>
      </c>
      <c r="E25" s="26">
        <v>1.978</v>
      </c>
      <c r="F25" s="31">
        <v>13200.8</v>
      </c>
      <c r="G25" s="32">
        <v>0.26200000000000001</v>
      </c>
      <c r="H25" s="25">
        <v>0</v>
      </c>
      <c r="I25" s="30">
        <v>0</v>
      </c>
      <c r="J25" s="25">
        <v>28.5</v>
      </c>
      <c r="K25" s="26">
        <v>1.423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1102.5999999999999</v>
      </c>
      <c r="C26" s="26">
        <v>5.3070000000000004</v>
      </c>
      <c r="D26" s="25">
        <v>41456.1</v>
      </c>
      <c r="E26" s="26">
        <v>2.2959999999999998</v>
      </c>
      <c r="F26" s="25">
        <v>3505.2</v>
      </c>
      <c r="G26" s="26">
        <v>0.217</v>
      </c>
      <c r="H26" s="25">
        <v>0</v>
      </c>
      <c r="I26" s="30">
        <v>0</v>
      </c>
      <c r="J26" s="25">
        <v>2600.8000000000002</v>
      </c>
      <c r="K26" s="26">
        <v>2.0640000000000001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3098.5</v>
      </c>
      <c r="C27" s="26">
        <v>5.2649999999999997</v>
      </c>
      <c r="D27" s="25">
        <v>60662.5</v>
      </c>
      <c r="E27" s="26">
        <v>2.1589999999999998</v>
      </c>
      <c r="F27" s="25">
        <v>2923.8</v>
      </c>
      <c r="G27" s="26">
        <v>0.35799999999999998</v>
      </c>
      <c r="H27" s="25">
        <v>810.8</v>
      </c>
      <c r="I27" s="26">
        <v>3.234</v>
      </c>
      <c r="J27" s="25">
        <v>13099</v>
      </c>
      <c r="K27" s="26">
        <v>2.0550000000000002</v>
      </c>
      <c r="L27" s="25">
        <v>2731.2</v>
      </c>
      <c r="M27" s="26">
        <v>0.28399999999999997</v>
      </c>
    </row>
    <row r="28" spans="1:13" x14ac:dyDescent="0.2">
      <c r="A28" s="33" t="s">
        <v>20</v>
      </c>
      <c r="B28" s="34">
        <v>5324.2</v>
      </c>
      <c r="C28" s="35">
        <v>5.46</v>
      </c>
      <c r="D28" s="34">
        <v>25269.599999999999</v>
      </c>
      <c r="E28" s="35">
        <v>1.363</v>
      </c>
      <c r="F28" s="34">
        <v>0</v>
      </c>
      <c r="G28" s="36">
        <v>0</v>
      </c>
      <c r="H28" s="34">
        <v>0</v>
      </c>
      <c r="I28" s="36">
        <v>0</v>
      </c>
      <c r="J28" s="34">
        <v>746</v>
      </c>
      <c r="K28" s="35">
        <v>0.86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50188.5</v>
      </c>
      <c r="C29" s="28">
        <f>((B23*C23)+(B24*C24)+(B25*C25)+(B26*C26)+(B27*C27)+(B28*C28))/B29</f>
        <v>4.6432295187144472</v>
      </c>
      <c r="D29" s="27">
        <f>SUM(D23:D28)</f>
        <v>331027.30000000005</v>
      </c>
      <c r="E29" s="28">
        <f>((D23*E23)+(D24*E24)+(D25*E25)+(D26*E26)+(D27*E27)+(D28*E28))/D29</f>
        <v>1.8172901724419703</v>
      </c>
      <c r="F29" s="27">
        <f>SUM(F23:F28)</f>
        <v>22572.6</v>
      </c>
      <c r="G29" s="28">
        <f>((F23*G23)+(F24*G24)+(F25*G25)+(F26*G26)+(F27*G27)+(F28*G28))/F29</f>
        <v>0.28310506986346279</v>
      </c>
      <c r="H29" s="27">
        <f>SUM(H23:H28)</f>
        <v>1220.5</v>
      </c>
      <c r="I29" s="28">
        <f>((H23*I23)+(H24*I24)+(H25*I25)+(H26*I26)+(H27*I27)+(H28*I28))/H29</f>
        <v>3.6086212208111426</v>
      </c>
      <c r="J29" s="27">
        <f>SUM(J23:J28)</f>
        <v>16853</v>
      </c>
      <c r="K29" s="28">
        <f>((J23*K23)+(J24*K24)+(J25*K25)+(J26*K26)+(J27*K27)+(J28*K28))/J29</f>
        <v>2.0155687236693764</v>
      </c>
      <c r="L29" s="27">
        <f>SUM(L23:L28)</f>
        <v>2731.2</v>
      </c>
      <c r="M29" s="28">
        <f>((L23*M23)+(L24*M24)+(L25*M25)+(L26*M26)+(L27*M27)+(L28*M28))/L29</f>
        <v>0.28399999999999997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40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29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28496.7</v>
      </c>
      <c r="C13" s="23">
        <f t="shared" si="0"/>
        <v>4.6687704821961837</v>
      </c>
      <c r="D13" s="22">
        <f t="shared" si="0"/>
        <v>322267.7</v>
      </c>
      <c r="E13" s="23">
        <f t="shared" si="0"/>
        <v>1.9976875119659836</v>
      </c>
      <c r="F13" s="22">
        <f t="shared" si="0"/>
        <v>35830.5</v>
      </c>
      <c r="G13" s="23">
        <f t="shared" si="0"/>
        <v>0.35979593363196161</v>
      </c>
    </row>
    <row r="14" spans="1:7" x14ac:dyDescent="0.2">
      <c r="A14" s="24" t="s">
        <v>12</v>
      </c>
      <c r="B14" s="25">
        <f t="shared" ref="B14:G14" si="1">H29</f>
        <v>1121.0999999999999</v>
      </c>
      <c r="C14" s="26">
        <f t="shared" si="1"/>
        <v>3.8195858531799129</v>
      </c>
      <c r="D14" s="25">
        <f t="shared" si="1"/>
        <v>15857.5</v>
      </c>
      <c r="E14" s="26">
        <f t="shared" si="1"/>
        <v>2.0976495916758626</v>
      </c>
      <c r="F14" s="25">
        <f t="shared" si="1"/>
        <v>4997.7</v>
      </c>
      <c r="G14" s="26">
        <f t="shared" si="1"/>
        <v>0.29099999999999998</v>
      </c>
    </row>
    <row r="15" spans="1:7" s="17" customFormat="1" x14ac:dyDescent="0.2">
      <c r="A15" s="18" t="s">
        <v>13</v>
      </c>
      <c r="B15" s="27">
        <f>SUM(B13:B14)</f>
        <v>29617.8</v>
      </c>
      <c r="C15" s="28">
        <f>((B13*C13)+(B14*C14))/B15</f>
        <v>4.636626943932364</v>
      </c>
      <c r="D15" s="27">
        <f>SUM(D13:D14)</f>
        <v>338125.2</v>
      </c>
      <c r="E15" s="28">
        <f>((D13*E13)+(D14*E14))/D15</f>
        <v>2.0023755644358956</v>
      </c>
      <c r="F15" s="27">
        <f>SUM(F13:F14)</f>
        <v>40828.199999999997</v>
      </c>
      <c r="G15" s="28">
        <f>((F13*G13)+(F14*G14))/F15</f>
        <v>0.35137475813285918</v>
      </c>
    </row>
    <row r="18" spans="1:13" s="17" customFormat="1" ht="15.75" x14ac:dyDescent="0.25">
      <c r="A18" s="16" t="s">
        <v>30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13873.1</v>
      </c>
      <c r="C23" s="23">
        <v>4.2169999999999996</v>
      </c>
      <c r="D23" s="22">
        <v>78064.5</v>
      </c>
      <c r="E23" s="23">
        <v>1.667</v>
      </c>
      <c r="F23" s="22">
        <v>2430.1999999999998</v>
      </c>
      <c r="G23" s="23">
        <v>0.38400000000000001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9156.9</v>
      </c>
      <c r="C24" s="26">
        <v>4.6399999999999997</v>
      </c>
      <c r="D24" s="25">
        <v>75051.5</v>
      </c>
      <c r="E24" s="26">
        <v>1.8680000000000001</v>
      </c>
      <c r="F24" s="25">
        <v>601.79999999999995</v>
      </c>
      <c r="G24" s="26">
        <v>0.59399999999999997</v>
      </c>
      <c r="H24" s="25">
        <v>283</v>
      </c>
      <c r="I24" s="26">
        <v>4.5380000000000003</v>
      </c>
      <c r="J24" s="25">
        <v>377.7</v>
      </c>
      <c r="K24" s="26">
        <v>2.8740000000000001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2182.4</v>
      </c>
      <c r="C25" s="26">
        <v>5.8970000000000002</v>
      </c>
      <c r="D25" s="25">
        <v>47415.9</v>
      </c>
      <c r="E25" s="26">
        <v>2.1970000000000001</v>
      </c>
      <c r="F25" s="31">
        <v>14897</v>
      </c>
      <c r="G25" s="32">
        <v>0.314</v>
      </c>
      <c r="H25" s="25">
        <v>0</v>
      </c>
      <c r="I25" s="30">
        <v>0</v>
      </c>
      <c r="J25" s="25">
        <v>28.4</v>
      </c>
      <c r="K25" s="26">
        <v>1.74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316.5</v>
      </c>
      <c r="C26" s="26">
        <v>6.0090000000000003</v>
      </c>
      <c r="D26" s="25">
        <v>39388</v>
      </c>
      <c r="E26" s="26">
        <v>2.5</v>
      </c>
      <c r="F26" s="25">
        <v>3381.2</v>
      </c>
      <c r="G26" s="26">
        <v>0.29099999999999998</v>
      </c>
      <c r="H26" s="25">
        <v>0</v>
      </c>
      <c r="I26" s="30">
        <v>0</v>
      </c>
      <c r="J26" s="25">
        <v>2380.1</v>
      </c>
      <c r="K26" s="26">
        <v>2.2029999999999998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664.6</v>
      </c>
      <c r="C27" s="26">
        <v>5.4290000000000003</v>
      </c>
      <c r="D27" s="25">
        <v>57322.8</v>
      </c>
      <c r="E27" s="26">
        <v>2.3050000000000002</v>
      </c>
      <c r="F27" s="25">
        <v>12703.3</v>
      </c>
      <c r="G27" s="26">
        <v>0.37</v>
      </c>
      <c r="H27" s="25">
        <v>838.1</v>
      </c>
      <c r="I27" s="26">
        <v>3.577</v>
      </c>
      <c r="J27" s="25">
        <v>12326</v>
      </c>
      <c r="K27" s="26">
        <v>2.1139999999999999</v>
      </c>
      <c r="L27" s="25">
        <v>4997.7</v>
      </c>
      <c r="M27" s="26">
        <v>0.29099999999999998</v>
      </c>
    </row>
    <row r="28" spans="1:13" x14ac:dyDescent="0.2">
      <c r="A28" s="33" t="s">
        <v>20</v>
      </c>
      <c r="B28" s="34">
        <v>2303.1999999999998</v>
      </c>
      <c r="C28" s="35">
        <v>5.9370000000000003</v>
      </c>
      <c r="D28" s="34">
        <v>25025</v>
      </c>
      <c r="E28" s="35">
        <v>1.546</v>
      </c>
      <c r="F28" s="34">
        <v>1817</v>
      </c>
      <c r="G28" s="35">
        <v>0.68200000000000005</v>
      </c>
      <c r="H28" s="34">
        <v>0</v>
      </c>
      <c r="I28" s="36">
        <v>0</v>
      </c>
      <c r="J28" s="34">
        <v>745.3</v>
      </c>
      <c r="K28" s="35">
        <v>1.111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28496.7</v>
      </c>
      <c r="C29" s="28">
        <f>((B23*C23)+(B24*C24)+(B25*C25)+(B26*C26)+(B27*C27)+(B28*C28))/B29</f>
        <v>4.6687704821961837</v>
      </c>
      <c r="D29" s="27">
        <f>SUM(D23:D28)</f>
        <v>322267.7</v>
      </c>
      <c r="E29" s="28">
        <f>((D23*E23)+(D24*E24)+(D25*E25)+(D26*E26)+(D27*E27)+(D28*E28))/D29</f>
        <v>1.9976875119659836</v>
      </c>
      <c r="F29" s="27">
        <f>SUM(F23:F28)</f>
        <v>35830.5</v>
      </c>
      <c r="G29" s="28">
        <f>((F23*G23)+(F24*G24)+(F25*G25)+(F26*G26)+(F27*G27)+(F28*G28))/F29</f>
        <v>0.35979593363196161</v>
      </c>
      <c r="H29" s="27">
        <f>SUM(H23:H28)</f>
        <v>1121.0999999999999</v>
      </c>
      <c r="I29" s="28">
        <f>((H23*I23)+(H24*I24)+(H25*I25)+(H26*I26)+(H27*I27)+(H28*I28))/H29</f>
        <v>3.8195858531799129</v>
      </c>
      <c r="J29" s="27">
        <f>SUM(J23:J28)</f>
        <v>15857.5</v>
      </c>
      <c r="K29" s="28">
        <f>((J23*K23)+(J24*K24)+(J25*K25)+(J26*K26)+(J27*K27)+(J28*K28))/J29</f>
        <v>2.0976495916758626</v>
      </c>
      <c r="L29" s="27">
        <f>SUM(L23:L28)</f>
        <v>4997.7</v>
      </c>
      <c r="M29" s="28">
        <f>((L23*M23)+(L24*M24)+(L25*M25)+(L26*M26)+(L27*M27)+(L28*M28))/L29</f>
        <v>0.29099999999999998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43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31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16894.899999999998</v>
      </c>
      <c r="C13" s="23">
        <f t="shared" si="0"/>
        <v>4.7077466099237046</v>
      </c>
      <c r="D13" s="22">
        <f t="shared" si="0"/>
        <v>308629.10000000003</v>
      </c>
      <c r="E13" s="23">
        <f t="shared" si="0"/>
        <v>2.1604413200181058</v>
      </c>
      <c r="F13" s="22">
        <f t="shared" si="0"/>
        <v>81142.8</v>
      </c>
      <c r="G13" s="23">
        <f t="shared" si="0"/>
        <v>0.33936495782743509</v>
      </c>
    </row>
    <row r="14" spans="1:7" x14ac:dyDescent="0.2">
      <c r="A14" s="24" t="s">
        <v>12</v>
      </c>
      <c r="B14" s="25">
        <f t="shared" ref="B14:G14" si="1">H29</f>
        <v>874</v>
      </c>
      <c r="C14" s="26">
        <f t="shared" si="1"/>
        <v>3.8267274599542334</v>
      </c>
      <c r="D14" s="25">
        <f t="shared" si="1"/>
        <v>15100.8</v>
      </c>
      <c r="E14" s="26">
        <f t="shared" si="1"/>
        <v>2.2176244437380803</v>
      </c>
      <c r="F14" s="25">
        <f t="shared" si="1"/>
        <v>6778.3</v>
      </c>
      <c r="G14" s="26">
        <f t="shared" si="1"/>
        <v>0.37098421433102702</v>
      </c>
    </row>
    <row r="15" spans="1:7" s="17" customFormat="1" x14ac:dyDescent="0.2">
      <c r="A15" s="18" t="s">
        <v>13</v>
      </c>
      <c r="B15" s="27">
        <f>SUM(B13:B14)</f>
        <v>17768.899999999998</v>
      </c>
      <c r="C15" s="28">
        <f>((B13*C13)+(B14*C14))/B15</f>
        <v>4.6644118656754214</v>
      </c>
      <c r="D15" s="27">
        <f>SUM(D13:D14)</f>
        <v>323729.90000000002</v>
      </c>
      <c r="E15" s="28">
        <f>((D13*E13)+(D14*E14))/D15</f>
        <v>2.163108700802737</v>
      </c>
      <c r="F15" s="27">
        <f>SUM(F13:F14)</f>
        <v>87921.1</v>
      </c>
      <c r="G15" s="28">
        <f>((F13*G13)+(F14*G14))/F15</f>
        <v>0.34180265260557474</v>
      </c>
    </row>
    <row r="18" spans="1:13" s="17" customFormat="1" ht="15.75" x14ac:dyDescent="0.25">
      <c r="A18" s="16" t="s">
        <v>32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9754</v>
      </c>
      <c r="C23" s="23">
        <v>4.2629999999999999</v>
      </c>
      <c r="D23" s="22">
        <v>76757.7</v>
      </c>
      <c r="E23" s="23">
        <v>1.827</v>
      </c>
      <c r="F23" s="22">
        <v>7201</v>
      </c>
      <c r="G23" s="23">
        <v>0.28299999999999997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5761.3</v>
      </c>
      <c r="C24" s="26">
        <v>4.8460000000000001</v>
      </c>
      <c r="D24" s="25">
        <v>72610.5</v>
      </c>
      <c r="E24" s="26">
        <v>2.0310000000000001</v>
      </c>
      <c r="F24" s="25">
        <v>10326.799999999999</v>
      </c>
      <c r="G24" s="26">
        <v>0.31</v>
      </c>
      <c r="H24" s="25">
        <v>148.69999999999999</v>
      </c>
      <c r="I24" s="26">
        <v>4.718</v>
      </c>
      <c r="J24" s="25">
        <v>376.7</v>
      </c>
      <c r="K24" s="26">
        <v>3.1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427.8</v>
      </c>
      <c r="C25" s="26">
        <v>7.0330000000000004</v>
      </c>
      <c r="D25" s="25">
        <v>44609.1</v>
      </c>
      <c r="E25" s="26">
        <v>2.3359999999999999</v>
      </c>
      <c r="F25" s="31">
        <v>27252.5</v>
      </c>
      <c r="G25" s="32">
        <v>0.32</v>
      </c>
      <c r="H25" s="25">
        <v>0</v>
      </c>
      <c r="I25" s="30">
        <v>0</v>
      </c>
      <c r="J25" s="25">
        <v>28.4</v>
      </c>
      <c r="K25" s="26">
        <v>2.1070000000000002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148</v>
      </c>
      <c r="C26" s="26">
        <v>7.2290000000000001</v>
      </c>
      <c r="D26" s="25">
        <v>36536</v>
      </c>
      <c r="E26" s="26">
        <v>2.71</v>
      </c>
      <c r="F26" s="25">
        <v>5463.3</v>
      </c>
      <c r="G26" s="26">
        <v>0.29499999999999998</v>
      </c>
      <c r="H26" s="25">
        <v>0</v>
      </c>
      <c r="I26" s="30">
        <v>0</v>
      </c>
      <c r="J26" s="25">
        <v>2232.1999999999998</v>
      </c>
      <c r="K26" s="26">
        <v>2.2570000000000001</v>
      </c>
      <c r="L26" s="25">
        <v>882.6</v>
      </c>
      <c r="M26" s="26">
        <v>0.26400000000000001</v>
      </c>
    </row>
    <row r="27" spans="1:13" x14ac:dyDescent="0.2">
      <c r="A27" s="24" t="s">
        <v>19</v>
      </c>
      <c r="B27" s="25">
        <v>71.599999999999994</v>
      </c>
      <c r="C27" s="26">
        <v>12.085000000000001</v>
      </c>
      <c r="D27" s="25">
        <v>53857</v>
      </c>
      <c r="E27" s="26">
        <v>2.448</v>
      </c>
      <c r="F27" s="25">
        <v>28440.400000000001</v>
      </c>
      <c r="G27" s="26">
        <v>0.35699999999999998</v>
      </c>
      <c r="H27" s="25">
        <v>725.3</v>
      </c>
      <c r="I27" s="26">
        <v>3.6440000000000001</v>
      </c>
      <c r="J27" s="25">
        <v>11719.5</v>
      </c>
      <c r="K27" s="26">
        <v>2.234</v>
      </c>
      <c r="L27" s="25">
        <v>5895.7</v>
      </c>
      <c r="M27" s="26">
        <v>0.38700000000000001</v>
      </c>
    </row>
    <row r="28" spans="1:13" x14ac:dyDescent="0.2">
      <c r="A28" s="33" t="s">
        <v>20</v>
      </c>
      <c r="B28" s="34">
        <v>732.2</v>
      </c>
      <c r="C28" s="35">
        <v>6.9550000000000001</v>
      </c>
      <c r="D28" s="34">
        <v>24258.799999999999</v>
      </c>
      <c r="E28" s="35">
        <v>1.8140000000000001</v>
      </c>
      <c r="F28" s="34">
        <v>2458.8000000000002</v>
      </c>
      <c r="G28" s="35">
        <v>0.73699999999999999</v>
      </c>
      <c r="H28" s="34">
        <v>0</v>
      </c>
      <c r="I28" s="36">
        <v>0</v>
      </c>
      <c r="J28" s="34">
        <v>744</v>
      </c>
      <c r="K28" s="35">
        <v>1.399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16894.899999999998</v>
      </c>
      <c r="C29" s="28">
        <f>((B23*C23)+(B24*C24)+(B25*C25)+(B26*C26)+(B27*C27)+(B28*C28))/B29</f>
        <v>4.7077466099237046</v>
      </c>
      <c r="D29" s="27">
        <f>SUM(D23:D28)</f>
        <v>308629.10000000003</v>
      </c>
      <c r="E29" s="28">
        <f>((D23*E23)+(D24*E24)+(D25*E25)+(D26*E26)+(D27*E27)+(D28*E28))/D29</f>
        <v>2.1604413200181058</v>
      </c>
      <c r="F29" s="27">
        <f>SUM(F23:F28)</f>
        <v>81142.8</v>
      </c>
      <c r="G29" s="28">
        <f>((F23*G23)+(F24*G24)+(F25*G25)+(F26*G26)+(F27*G27)+(F28*G28))/F29</f>
        <v>0.33936495782743509</v>
      </c>
      <c r="H29" s="27">
        <f>SUM(H23:H28)</f>
        <v>874</v>
      </c>
      <c r="I29" s="28">
        <f>((H23*I23)+(H24*I24)+(H25*I25)+(H26*I26)+(H27*I27)+(H28*I28))/H29</f>
        <v>3.8267274599542334</v>
      </c>
      <c r="J29" s="27">
        <f>SUM(J23:J28)</f>
        <v>15100.8</v>
      </c>
      <c r="K29" s="28">
        <f>((J23*K23)+(J24*K24)+(J25*K25)+(J26*K26)+(J27*K27)+(J28*K28))/J29</f>
        <v>2.2176244437380803</v>
      </c>
      <c r="L29" s="27">
        <f>SUM(L23:L28)</f>
        <v>6778.3</v>
      </c>
      <c r="M29" s="28">
        <f>((L23*M23)+(L24*M24)+(L25*M25)+(L26*M26)+(L27*M27)+(L28*M28))/L29</f>
        <v>0.37098421433102702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29:F29 C29 G29:H29 I29:J29 K29:L29 D15:F15 C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52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33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10510.199999999999</v>
      </c>
      <c r="C13" s="23">
        <f t="shared" si="0"/>
        <v>4.5859882875682674</v>
      </c>
      <c r="D13" s="22">
        <f t="shared" si="0"/>
        <v>290077.59999999998</v>
      </c>
      <c r="E13" s="23">
        <f t="shared" si="0"/>
        <v>2.3388648689178346</v>
      </c>
      <c r="F13" s="22">
        <f t="shared" si="0"/>
        <v>136105.30000000002</v>
      </c>
      <c r="G13" s="23">
        <f t="shared" si="0"/>
        <v>0.36097644470861895</v>
      </c>
    </row>
    <row r="14" spans="1:7" x14ac:dyDescent="0.2">
      <c r="A14" s="24" t="s">
        <v>12</v>
      </c>
      <c r="B14" s="25">
        <f t="shared" ref="B14:G14" si="1">H29</f>
        <v>535.29999999999995</v>
      </c>
      <c r="C14" s="26">
        <f t="shared" si="1"/>
        <v>3.9856588828694197</v>
      </c>
      <c r="D14" s="25">
        <f t="shared" si="1"/>
        <v>13996</v>
      </c>
      <c r="E14" s="26">
        <f t="shared" si="1"/>
        <v>2.4178437196341811</v>
      </c>
      <c r="F14" s="25">
        <f t="shared" si="1"/>
        <v>7673.7999999999993</v>
      </c>
      <c r="G14" s="26">
        <f t="shared" si="1"/>
        <v>0.50511620057859208</v>
      </c>
    </row>
    <row r="15" spans="1:7" s="17" customFormat="1" x14ac:dyDescent="0.2">
      <c r="A15" s="18" t="s">
        <v>13</v>
      </c>
      <c r="B15" s="27">
        <f>SUM(B13:B14)</f>
        <v>11045.499999999998</v>
      </c>
      <c r="C15" s="28">
        <f>((B13*C13)+(B14*C14))/B15</f>
        <v>4.5568944185414884</v>
      </c>
      <c r="D15" s="27">
        <f>SUM(D13:D14)</f>
        <v>304073.59999999998</v>
      </c>
      <c r="E15" s="28">
        <f>((D13*E13)+(D14*E14))/D15</f>
        <v>2.3425001335203057</v>
      </c>
      <c r="F15" s="27">
        <f>SUM(F13:F14)</f>
        <v>143779.1</v>
      </c>
      <c r="G15" s="28">
        <f>((F13*G13)+(F14*G14))/F15</f>
        <v>0.36866949368858198</v>
      </c>
    </row>
    <row r="18" spans="1:13" s="17" customFormat="1" ht="15.75" x14ac:dyDescent="0.25">
      <c r="A18" s="16" t="s">
        <v>34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7346.7</v>
      </c>
      <c r="C23" s="23">
        <v>4.274</v>
      </c>
      <c r="D23" s="22">
        <v>74796.3</v>
      </c>
      <c r="E23" s="23">
        <v>2.0059999999999998</v>
      </c>
      <c r="F23" s="22">
        <v>28740.2</v>
      </c>
      <c r="G23" s="23">
        <v>0.29399999999999998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2924.1</v>
      </c>
      <c r="C24" s="26">
        <v>4.9950000000000001</v>
      </c>
      <c r="D24" s="25">
        <v>68430.600000000006</v>
      </c>
      <c r="E24" s="26">
        <v>2.1629999999999998</v>
      </c>
      <c r="F24" s="25">
        <v>28319.8</v>
      </c>
      <c r="G24" s="26">
        <v>0.26300000000000001</v>
      </c>
      <c r="H24" s="25">
        <v>22.3</v>
      </c>
      <c r="I24" s="26">
        <v>4.944</v>
      </c>
      <c r="J24" s="25">
        <v>376</v>
      </c>
      <c r="K24" s="26">
        <v>3.4889999999999999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67.099999999999994</v>
      </c>
      <c r="C25" s="26">
        <v>12.77</v>
      </c>
      <c r="D25" s="25">
        <v>42194.8</v>
      </c>
      <c r="E25" s="26">
        <v>2.573</v>
      </c>
      <c r="F25" s="31">
        <v>34070.9</v>
      </c>
      <c r="G25" s="32">
        <v>0.372</v>
      </c>
      <c r="H25" s="25">
        <v>0</v>
      </c>
      <c r="I25" s="30">
        <v>0</v>
      </c>
      <c r="J25" s="25">
        <v>28.4</v>
      </c>
      <c r="K25" s="26">
        <v>2.52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106.4</v>
      </c>
      <c r="C26" s="26">
        <v>5.4119999999999999</v>
      </c>
      <c r="D26" s="25">
        <v>34026.800000000003</v>
      </c>
      <c r="E26" s="26">
        <v>3.0219999999999998</v>
      </c>
      <c r="F26" s="25">
        <v>9199.1</v>
      </c>
      <c r="G26" s="26">
        <v>0.31</v>
      </c>
      <c r="H26" s="25">
        <v>0</v>
      </c>
      <c r="I26" s="30">
        <v>0</v>
      </c>
      <c r="J26" s="25">
        <v>2025.7</v>
      </c>
      <c r="K26" s="26">
        <v>2.379</v>
      </c>
      <c r="L26" s="25">
        <v>876.9</v>
      </c>
      <c r="M26" s="26">
        <v>0.38200000000000001</v>
      </c>
    </row>
    <row r="27" spans="1:13" x14ac:dyDescent="0.2">
      <c r="A27" s="24" t="s">
        <v>19</v>
      </c>
      <c r="B27" s="25">
        <v>28.4</v>
      </c>
      <c r="C27" s="26">
        <v>12.125</v>
      </c>
      <c r="D27" s="25">
        <v>47734.6</v>
      </c>
      <c r="E27" s="26">
        <v>2.573</v>
      </c>
      <c r="F27" s="25">
        <v>33330.199999999997</v>
      </c>
      <c r="G27" s="26">
        <v>0.45900000000000002</v>
      </c>
      <c r="H27" s="25">
        <v>513</v>
      </c>
      <c r="I27" s="26">
        <v>3.944</v>
      </c>
      <c r="J27" s="25">
        <v>10824</v>
      </c>
      <c r="K27" s="26">
        <v>2.4329999999999998</v>
      </c>
      <c r="L27" s="25">
        <v>6796.9</v>
      </c>
      <c r="M27" s="26">
        <v>0.52100000000000002</v>
      </c>
    </row>
    <row r="28" spans="1:13" x14ac:dyDescent="0.2">
      <c r="A28" s="33" t="s">
        <v>20</v>
      </c>
      <c r="B28" s="34">
        <v>37.5</v>
      </c>
      <c r="C28" s="35">
        <v>11.118</v>
      </c>
      <c r="D28" s="34">
        <v>22894.5</v>
      </c>
      <c r="E28" s="35">
        <v>2.0169999999999999</v>
      </c>
      <c r="F28" s="34">
        <v>2445.1</v>
      </c>
      <c r="G28" s="35">
        <v>0.98499999999999999</v>
      </c>
      <c r="H28" s="34">
        <v>0</v>
      </c>
      <c r="I28" s="36">
        <v>0</v>
      </c>
      <c r="J28" s="34">
        <v>741.9</v>
      </c>
      <c r="K28" s="35">
        <v>1.756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10510.199999999999</v>
      </c>
      <c r="C29" s="28">
        <f>((B23*C23)+(B24*C24)+(B25*C25)+(B26*C26)+(B27*C27)+(B28*C28))/B29</f>
        <v>4.5859882875682674</v>
      </c>
      <c r="D29" s="27">
        <f>SUM(D23:D28)</f>
        <v>290077.59999999998</v>
      </c>
      <c r="E29" s="28">
        <f>((D23*E23)+(D24*E24)+(D25*E25)+(D26*E26)+(D27*E27)+(D28*E28))/D29</f>
        <v>2.3388648689178346</v>
      </c>
      <c r="F29" s="27">
        <f>SUM(F23:F28)</f>
        <v>136105.30000000002</v>
      </c>
      <c r="G29" s="28">
        <f>((F23*G23)+(F24*G24)+(F25*G25)+(F26*G26)+(F27*G27)+(F28*G28))/F29</f>
        <v>0.36097644470861895</v>
      </c>
      <c r="H29" s="27">
        <f>SUM(H23:H28)</f>
        <v>535.29999999999995</v>
      </c>
      <c r="I29" s="28">
        <f>((H23*I23)+(H24*I24)+(H25*I25)+(H26*I26)+(H27*I27)+(H28*I28))/H29</f>
        <v>3.9856588828694197</v>
      </c>
      <c r="J29" s="27">
        <f>SUM(J23:J28)</f>
        <v>13996</v>
      </c>
      <c r="K29" s="28">
        <f>((J23*K23)+(J24*K24)+(J25*K25)+(J26*K26)+(J27*K27)+(J28*K28))/J29</f>
        <v>2.4178437196341811</v>
      </c>
      <c r="L29" s="27">
        <f>SUM(L23:L28)</f>
        <v>7673.7999999999993</v>
      </c>
      <c r="M29" s="28">
        <f>((L23*M23)+(L24*M24)+(L25*M25)+(L26*M26)+(L27*M27)+(L28*M28))/L29</f>
        <v>0.50511620057859208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52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35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5934.7</v>
      </c>
      <c r="C13" s="23">
        <f t="shared" si="0"/>
        <v>4.9728876607073662</v>
      </c>
      <c r="D13" s="22">
        <f t="shared" si="0"/>
        <v>265292.30000000005</v>
      </c>
      <c r="E13" s="23">
        <f t="shared" si="0"/>
        <v>2.5283657844573697</v>
      </c>
      <c r="F13" s="22">
        <f t="shared" si="0"/>
        <v>165658.79999999999</v>
      </c>
      <c r="G13" s="23">
        <f t="shared" si="0"/>
        <v>0.45315273924476096</v>
      </c>
    </row>
    <row r="14" spans="1:7" x14ac:dyDescent="0.2">
      <c r="A14" s="24" t="s">
        <v>12</v>
      </c>
      <c r="B14" s="25">
        <f t="shared" ref="B14:G14" si="1">H29</f>
        <v>295.7</v>
      </c>
      <c r="C14" s="26">
        <f t="shared" si="1"/>
        <v>4.8319999999999999</v>
      </c>
      <c r="D14" s="25">
        <f t="shared" si="1"/>
        <v>12543.1</v>
      </c>
      <c r="E14" s="26">
        <f t="shared" si="1"/>
        <v>2.8399006306256034</v>
      </c>
      <c r="F14" s="25">
        <f t="shared" si="1"/>
        <v>8053.0999999999995</v>
      </c>
      <c r="G14" s="26">
        <f t="shared" si="1"/>
        <v>0.80812875786964022</v>
      </c>
    </row>
    <row r="15" spans="1:7" s="17" customFormat="1" x14ac:dyDescent="0.2">
      <c r="A15" s="18" t="s">
        <v>13</v>
      </c>
      <c r="B15" s="27">
        <f>SUM(B13:B14)</f>
        <v>6230.4</v>
      </c>
      <c r="C15" s="28">
        <f>((B13*C13)+(B14*C14))/B15</f>
        <v>4.9662010143811006</v>
      </c>
      <c r="D15" s="27">
        <f>SUM(D13:D14)</f>
        <v>277835.40000000002</v>
      </c>
      <c r="E15" s="28">
        <f>((D13*E13)+(D14*E14))/D15</f>
        <v>2.5424302727442218</v>
      </c>
      <c r="F15" s="27">
        <f>SUM(F13:F14)</f>
        <v>173711.9</v>
      </c>
      <c r="G15" s="28">
        <f>((F13*G13)+(F14*G14))/F15</f>
        <v>0.46960905211444925</v>
      </c>
    </row>
    <row r="18" spans="1:13" s="17" customFormat="1" ht="15.75" x14ac:dyDescent="0.25">
      <c r="A18" s="16" t="s">
        <v>36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4862.7</v>
      </c>
      <c r="C23" s="23">
        <v>4.891</v>
      </c>
      <c r="D23" s="22">
        <v>71564.2</v>
      </c>
      <c r="E23" s="23">
        <v>2.226</v>
      </c>
      <c r="F23" s="22">
        <v>34427.1</v>
      </c>
      <c r="G23" s="23">
        <v>0.36499999999999999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944.9</v>
      </c>
      <c r="C24" s="26">
        <v>5.157</v>
      </c>
      <c r="D24" s="25">
        <v>63999.4</v>
      </c>
      <c r="E24" s="26">
        <v>2.3929999999999998</v>
      </c>
      <c r="F24" s="25">
        <v>33013.199999999997</v>
      </c>
      <c r="G24" s="26">
        <v>0.34899999999999998</v>
      </c>
      <c r="H24" s="25">
        <v>0</v>
      </c>
      <c r="I24" s="30">
        <v>0</v>
      </c>
      <c r="J24" s="25">
        <v>281.7</v>
      </c>
      <c r="K24" s="26">
        <v>3.6659999999999999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13.6</v>
      </c>
      <c r="C25" s="26">
        <v>9.18</v>
      </c>
      <c r="D25" s="25">
        <v>38447.599999999999</v>
      </c>
      <c r="E25" s="26">
        <v>2.78</v>
      </c>
      <c r="F25" s="31">
        <v>43506.1</v>
      </c>
      <c r="G25" s="32">
        <v>0.439</v>
      </c>
      <c r="H25" s="25">
        <v>0</v>
      </c>
      <c r="I25" s="30">
        <v>0</v>
      </c>
      <c r="J25" s="25">
        <v>28.2</v>
      </c>
      <c r="K25" s="26">
        <v>3.0990000000000002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91.4</v>
      </c>
      <c r="C26" s="26">
        <v>5.19</v>
      </c>
      <c r="D26" s="25">
        <v>30485.9</v>
      </c>
      <c r="E26" s="26">
        <v>3.26</v>
      </c>
      <c r="F26" s="25">
        <v>9935.2000000000007</v>
      </c>
      <c r="G26" s="26">
        <v>0.44500000000000001</v>
      </c>
      <c r="H26" s="25">
        <v>0</v>
      </c>
      <c r="I26" s="30">
        <v>0</v>
      </c>
      <c r="J26" s="25">
        <v>1767.9</v>
      </c>
      <c r="K26" s="26">
        <v>2.93</v>
      </c>
      <c r="L26" s="25">
        <v>1011.2</v>
      </c>
      <c r="M26" s="26">
        <v>0.621</v>
      </c>
    </row>
    <row r="27" spans="1:13" x14ac:dyDescent="0.2">
      <c r="A27" s="24" t="s">
        <v>19</v>
      </c>
      <c r="B27" s="25">
        <v>1</v>
      </c>
      <c r="C27" s="26">
        <v>13.7</v>
      </c>
      <c r="D27" s="25">
        <v>40038.800000000003</v>
      </c>
      <c r="E27" s="26">
        <v>2.637</v>
      </c>
      <c r="F27" s="25">
        <v>39600.400000000001</v>
      </c>
      <c r="G27" s="26">
        <v>0.58899999999999997</v>
      </c>
      <c r="H27" s="25">
        <v>295.7</v>
      </c>
      <c r="I27" s="26">
        <v>4.8319999999999999</v>
      </c>
      <c r="J27" s="25">
        <v>9725.7000000000007</v>
      </c>
      <c r="K27" s="26">
        <v>2.8380000000000001</v>
      </c>
      <c r="L27" s="25">
        <v>7041.9</v>
      </c>
      <c r="M27" s="26">
        <v>0.83499999999999996</v>
      </c>
    </row>
    <row r="28" spans="1:13" x14ac:dyDescent="0.2">
      <c r="A28" s="33" t="s">
        <v>20</v>
      </c>
      <c r="B28" s="34">
        <v>21.1</v>
      </c>
      <c r="C28" s="35">
        <v>11.534000000000001</v>
      </c>
      <c r="D28" s="34">
        <v>20756.400000000001</v>
      </c>
      <c r="E28" s="35">
        <v>2.238</v>
      </c>
      <c r="F28" s="34">
        <v>5176.8</v>
      </c>
      <c r="G28" s="35">
        <v>0.79900000000000004</v>
      </c>
      <c r="H28" s="34">
        <v>0</v>
      </c>
      <c r="I28" s="36">
        <v>0</v>
      </c>
      <c r="J28" s="34">
        <v>739.6</v>
      </c>
      <c r="K28" s="35">
        <v>2.3250000000000002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5934.7</v>
      </c>
      <c r="C29" s="28">
        <f>((B23*C23)+(B24*C24)+(B25*C25)+(B26*C26)+(B27*C27)+(B28*C28))/B29</f>
        <v>4.9728876607073662</v>
      </c>
      <c r="D29" s="27">
        <f>SUM(D23:D28)</f>
        <v>265292.30000000005</v>
      </c>
      <c r="E29" s="28">
        <f>((D23*E23)+(D24*E24)+(D25*E25)+(D26*E26)+(D27*E27)+(D28*E28))/D29</f>
        <v>2.5283657844573697</v>
      </c>
      <c r="F29" s="27">
        <f>SUM(F23:F28)</f>
        <v>165658.79999999999</v>
      </c>
      <c r="G29" s="28">
        <f>((F23*G23)+(F24*G24)+(F25*G25)+(F26*G26)+(F27*G27)+(F28*G28))/F29</f>
        <v>0.45315273924476096</v>
      </c>
      <c r="H29" s="27">
        <f>SUM(H23:H28)</f>
        <v>295.7</v>
      </c>
      <c r="I29" s="28">
        <f>((H23*I23)+(H24*I24)+(H25*I25)+(H26*I26)+(H27*I27)+(H28*I28))/H29</f>
        <v>4.8319999999999999</v>
      </c>
      <c r="J29" s="27">
        <f>SUM(J23:J28)</f>
        <v>12543.1</v>
      </c>
      <c r="K29" s="28">
        <f>((J23*K23)+(J24*K24)+(J25*K25)+(J26*K26)+(J27*K27)+(J28*K28))/J29</f>
        <v>2.8399006306256034</v>
      </c>
      <c r="L29" s="27">
        <f>SUM(L23:L28)</f>
        <v>8053.0999999999995</v>
      </c>
      <c r="M29" s="28">
        <f>((L23*M23)+(L24*M24)+(L25*M25)+(L26*M26)+(L27*M27)+(L28*M28))/L29</f>
        <v>0.80812875786964022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52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38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3105.3999999999996</v>
      </c>
      <c r="C13" s="23">
        <f t="shared" si="0"/>
        <v>5.3465362272171069</v>
      </c>
      <c r="D13" s="22">
        <f t="shared" si="0"/>
        <v>240140.3</v>
      </c>
      <c r="E13" s="23">
        <f t="shared" si="0"/>
        <v>2.8315795058138935</v>
      </c>
      <c r="F13" s="22">
        <f t="shared" si="0"/>
        <v>192771.5</v>
      </c>
      <c r="G13" s="23">
        <f t="shared" si="0"/>
        <v>0.60775529059015465</v>
      </c>
    </row>
    <row r="14" spans="1:7" x14ac:dyDescent="0.2">
      <c r="A14" s="24" t="s">
        <v>12</v>
      </c>
      <c r="B14" s="25">
        <f t="shared" ref="B14:G14" si="1">H29</f>
        <v>107.5</v>
      </c>
      <c r="C14" s="26">
        <f t="shared" si="1"/>
        <v>5.7309999999999999</v>
      </c>
      <c r="D14" s="25">
        <f t="shared" si="1"/>
        <v>10625.699999999999</v>
      </c>
      <c r="E14" s="26">
        <f t="shared" si="1"/>
        <v>3.160205727622651</v>
      </c>
      <c r="F14" s="25">
        <f t="shared" si="1"/>
        <v>10344.6</v>
      </c>
      <c r="G14" s="26">
        <f t="shared" si="1"/>
        <v>1.0052863522997506</v>
      </c>
    </row>
    <row r="15" spans="1:7" s="17" customFormat="1" x14ac:dyDescent="0.2">
      <c r="A15" s="18" t="s">
        <v>13</v>
      </c>
      <c r="B15" s="27">
        <f>SUM(B13:B14)</f>
        <v>3212.8999999999996</v>
      </c>
      <c r="C15" s="28">
        <f>((B13*C13)+(B14*C14))/B15</f>
        <v>5.3593999502007543</v>
      </c>
      <c r="D15" s="27">
        <f>SUM(D13:D14)</f>
        <v>250766</v>
      </c>
      <c r="E15" s="28">
        <f>((D13*E13)+(D14*E14))/D15</f>
        <v>2.8455043745962376</v>
      </c>
      <c r="F15" s="27">
        <f>SUM(F13:F14)</f>
        <v>203116.1</v>
      </c>
      <c r="G15" s="28">
        <f>((F13*G13)+(F14*G14))/F15</f>
        <v>0.62800134602820745</v>
      </c>
    </row>
    <row r="18" spans="1:13" s="17" customFormat="1" ht="15.75" x14ac:dyDescent="0.25">
      <c r="A18" s="16" t="s">
        <v>39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2406.1999999999998</v>
      </c>
      <c r="C23" s="23">
        <v>5.2140000000000004</v>
      </c>
      <c r="D23" s="22">
        <v>68907.199999999997</v>
      </c>
      <c r="E23" s="23">
        <v>2.641</v>
      </c>
      <c r="F23" s="22">
        <v>44630.5</v>
      </c>
      <c r="G23" s="23">
        <v>0.46200000000000002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624.4</v>
      </c>
      <c r="C24" s="26">
        <v>5.5979999999999999</v>
      </c>
      <c r="D24" s="25">
        <v>58572.1</v>
      </c>
      <c r="E24" s="26">
        <v>2.72</v>
      </c>
      <c r="F24" s="25">
        <v>38020.5</v>
      </c>
      <c r="G24" s="26">
        <v>0.47499999999999998</v>
      </c>
      <c r="H24" s="25">
        <v>0</v>
      </c>
      <c r="I24" s="30">
        <v>0</v>
      </c>
      <c r="J24" s="25">
        <v>128.80000000000001</v>
      </c>
      <c r="K24" s="26">
        <v>2.6240000000000001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13.1</v>
      </c>
      <c r="C25" s="26">
        <v>10.541</v>
      </c>
      <c r="D25" s="25">
        <v>33056.6</v>
      </c>
      <c r="E25" s="26">
        <v>2.9790000000000001</v>
      </c>
      <c r="F25" s="31">
        <v>50059.1</v>
      </c>
      <c r="G25" s="32">
        <v>0.60199999999999998</v>
      </c>
      <c r="H25" s="25">
        <v>0</v>
      </c>
      <c r="I25" s="30">
        <v>0</v>
      </c>
      <c r="J25" s="25">
        <v>27.9</v>
      </c>
      <c r="K25" s="26">
        <v>4.4749999999999996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60.7</v>
      </c>
      <c r="C26" s="26">
        <v>6.7549999999999999</v>
      </c>
      <c r="D26" s="25">
        <v>25519.7</v>
      </c>
      <c r="E26" s="26">
        <v>3.5110000000000001</v>
      </c>
      <c r="F26" s="25">
        <v>11316.5</v>
      </c>
      <c r="G26" s="26">
        <v>0.67300000000000004</v>
      </c>
      <c r="H26" s="25">
        <v>0</v>
      </c>
      <c r="I26" s="30">
        <v>0</v>
      </c>
      <c r="J26" s="25">
        <v>1582.3</v>
      </c>
      <c r="K26" s="26">
        <v>3.351</v>
      </c>
      <c r="L26" s="25">
        <v>1705.4</v>
      </c>
      <c r="M26" s="26">
        <v>0.64200000000000002</v>
      </c>
    </row>
    <row r="27" spans="1:13" x14ac:dyDescent="0.2">
      <c r="A27" s="24" t="s">
        <v>19</v>
      </c>
      <c r="B27" s="25">
        <v>1</v>
      </c>
      <c r="C27" s="26">
        <v>13.7</v>
      </c>
      <c r="D27" s="25">
        <v>34401.9</v>
      </c>
      <c r="E27" s="26">
        <v>2.9049999999999998</v>
      </c>
      <c r="F27" s="25">
        <v>40341.599999999999</v>
      </c>
      <c r="G27" s="26">
        <v>0.85</v>
      </c>
      <c r="H27" s="25">
        <v>107.5</v>
      </c>
      <c r="I27" s="26">
        <v>5.7309999999999999</v>
      </c>
      <c r="J27" s="25">
        <v>8254.7999999999993</v>
      </c>
      <c r="K27" s="26">
        <v>3.1659999999999999</v>
      </c>
      <c r="L27" s="25">
        <v>8639.2000000000007</v>
      </c>
      <c r="M27" s="26">
        <v>1.077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19682.8</v>
      </c>
      <c r="E28" s="35">
        <v>2.5739999999999998</v>
      </c>
      <c r="F28" s="34">
        <v>8403.2999999999993</v>
      </c>
      <c r="G28" s="35">
        <v>0.76600000000000001</v>
      </c>
      <c r="H28" s="34">
        <v>0</v>
      </c>
      <c r="I28" s="36">
        <v>0</v>
      </c>
      <c r="J28" s="34">
        <v>631.9</v>
      </c>
      <c r="K28" s="35">
        <v>2.6579999999999999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3105.3999999999996</v>
      </c>
      <c r="C29" s="28">
        <f>((B23*C23)+(B24*C24)+(B25*C25)+(B26*C26)+(B27*C27)+(B28*C28))/B29</f>
        <v>5.3465362272171069</v>
      </c>
      <c r="D29" s="27">
        <f>SUM(D23:D28)</f>
        <v>240140.3</v>
      </c>
      <c r="E29" s="28">
        <f>((D23*E23)+(D24*E24)+(D25*E25)+(D26*E26)+(D27*E27)+(D28*E28))/D29</f>
        <v>2.8315795058138935</v>
      </c>
      <c r="F29" s="27">
        <f>SUM(F23:F28)</f>
        <v>192771.5</v>
      </c>
      <c r="G29" s="28">
        <f>((F23*G23)+(F24*G24)+(F25*G25)+(F26*G26)+(F27*G27)+(F28*G28))/F29</f>
        <v>0.60775529059015465</v>
      </c>
      <c r="H29" s="27">
        <f>SUM(H23:H28)</f>
        <v>107.5</v>
      </c>
      <c r="I29" s="28">
        <f>((H23*I23)+(H24*I24)+(H25*I25)+(H26*I26)+(H27*I27)+(H28*I28))/H29</f>
        <v>5.7309999999999999</v>
      </c>
      <c r="J29" s="27">
        <f>SUM(J23:J28)</f>
        <v>10625.699999999999</v>
      </c>
      <c r="K29" s="28">
        <f>((J23*K23)+(J24*K24)+(J25*K25)+(J26*K26)+(J27*K27)+(J28*K28))/J29</f>
        <v>3.160205727622651</v>
      </c>
      <c r="L29" s="27">
        <f>SUM(L23:L28)</f>
        <v>10344.6</v>
      </c>
      <c r="M29" s="28">
        <f>((L23*M23)+(L24*M24)+(L25*M25)+(L26*M26)+(L27*M27)+(L28*M28))/L29</f>
        <v>1.0052863522997506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52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41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861.9</v>
      </c>
      <c r="C13" s="23">
        <f t="shared" si="0"/>
        <v>6.0732663882120903</v>
      </c>
      <c r="D13" s="22">
        <f t="shared" si="0"/>
        <v>209680.4</v>
      </c>
      <c r="E13" s="23">
        <f t="shared" si="0"/>
        <v>3.1433944374390741</v>
      </c>
      <c r="F13" s="22">
        <f t="shared" si="0"/>
        <v>242335.30000000002</v>
      </c>
      <c r="G13" s="23">
        <f t="shared" si="0"/>
        <v>0.76991018518556731</v>
      </c>
    </row>
    <row r="14" spans="1:7" x14ac:dyDescent="0.2">
      <c r="A14" s="24" t="s">
        <v>12</v>
      </c>
      <c r="B14" s="25">
        <f t="shared" ref="B14:G14" si="1">H29</f>
        <v>84.1</v>
      </c>
      <c r="C14" s="26">
        <f t="shared" si="1"/>
        <v>6.4969999999999999</v>
      </c>
      <c r="D14" s="25">
        <f t="shared" si="1"/>
        <v>8540.8000000000011</v>
      </c>
      <c r="E14" s="26">
        <f t="shared" si="1"/>
        <v>3.3967005198576246</v>
      </c>
      <c r="F14" s="25">
        <f t="shared" si="1"/>
        <v>12304.199999999999</v>
      </c>
      <c r="G14" s="26">
        <f t="shared" si="1"/>
        <v>1.1725911314835586</v>
      </c>
    </row>
    <row r="15" spans="1:7" s="17" customFormat="1" x14ac:dyDescent="0.2">
      <c r="A15" s="18" t="s">
        <v>13</v>
      </c>
      <c r="B15" s="27">
        <f>SUM(B13:B14)</f>
        <v>946</v>
      </c>
      <c r="C15" s="28">
        <f>((B13*C13)+(B14*C14))/B15</f>
        <v>6.1109365750528539</v>
      </c>
      <c r="D15" s="27">
        <f>SUM(D13:D14)</f>
        <v>218221.19999999998</v>
      </c>
      <c r="E15" s="28">
        <f>((D13*E13)+(D14*E14))/D15</f>
        <v>3.1533083990006472</v>
      </c>
      <c r="F15" s="27">
        <f>SUM(F13:F14)</f>
        <v>254639.50000000003</v>
      </c>
      <c r="G15" s="28">
        <f>((F13*G13)+(F14*G14))/F15</f>
        <v>0.7893677591261371</v>
      </c>
    </row>
    <row r="18" spans="1:13" s="17" customFormat="1" ht="15.75" x14ac:dyDescent="0.25">
      <c r="A18" s="16" t="s">
        <v>42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692.7</v>
      </c>
      <c r="C23" s="23">
        <v>5.8449999999999998</v>
      </c>
      <c r="D23" s="22">
        <v>62160.1</v>
      </c>
      <c r="E23" s="23">
        <v>3.056</v>
      </c>
      <c r="F23" s="22">
        <v>51780</v>
      </c>
      <c r="G23" s="23">
        <v>0.63600000000000001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102.3</v>
      </c>
      <c r="C24" s="26">
        <v>6.2380000000000004</v>
      </c>
      <c r="D24" s="25">
        <v>51423.7</v>
      </c>
      <c r="E24" s="26">
        <v>3.0150000000000001</v>
      </c>
      <c r="F24" s="25">
        <v>47618.9</v>
      </c>
      <c r="G24" s="26">
        <v>0.64200000000000002</v>
      </c>
      <c r="H24" s="25">
        <v>0</v>
      </c>
      <c r="I24" s="30">
        <v>0</v>
      </c>
      <c r="J24" s="25">
        <v>96</v>
      </c>
      <c r="K24" s="26">
        <v>2.149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10.6</v>
      </c>
      <c r="C25" s="26">
        <v>11.223000000000001</v>
      </c>
      <c r="D25" s="25">
        <v>27928.7</v>
      </c>
      <c r="E25" s="26">
        <v>3.1720000000000002</v>
      </c>
      <c r="F25" s="31">
        <v>63718.3</v>
      </c>
      <c r="G25" s="32">
        <v>0.77300000000000002</v>
      </c>
      <c r="H25" s="25">
        <v>0</v>
      </c>
      <c r="I25" s="30">
        <v>0</v>
      </c>
      <c r="J25" s="25">
        <v>27.8</v>
      </c>
      <c r="K25" s="26">
        <v>5.52</v>
      </c>
      <c r="L25" s="25">
        <v>30.3</v>
      </c>
      <c r="M25" s="26">
        <v>0.13700000000000001</v>
      </c>
    </row>
    <row r="26" spans="1:13" x14ac:dyDescent="0.2">
      <c r="A26" s="24" t="s">
        <v>18</v>
      </c>
      <c r="B26" s="25">
        <v>55.4</v>
      </c>
      <c r="C26" s="26">
        <v>7.5140000000000002</v>
      </c>
      <c r="D26" s="25">
        <v>20658.8</v>
      </c>
      <c r="E26" s="26">
        <v>3.7879999999999998</v>
      </c>
      <c r="F26" s="25">
        <v>13909.4</v>
      </c>
      <c r="G26" s="26">
        <v>0.85</v>
      </c>
      <c r="H26" s="25">
        <v>0</v>
      </c>
      <c r="I26" s="30">
        <v>0</v>
      </c>
      <c r="J26" s="25">
        <v>1190.5</v>
      </c>
      <c r="K26" s="26">
        <v>3.6589999999999998</v>
      </c>
      <c r="L26" s="25">
        <v>1697.5</v>
      </c>
      <c r="M26" s="26">
        <v>0.877</v>
      </c>
    </row>
    <row r="27" spans="1:13" x14ac:dyDescent="0.2">
      <c r="A27" s="24" t="s">
        <v>19</v>
      </c>
      <c r="B27" s="25">
        <v>0.9</v>
      </c>
      <c r="C27" s="26">
        <v>13.7</v>
      </c>
      <c r="D27" s="25">
        <v>29005.1</v>
      </c>
      <c r="E27" s="26">
        <v>3.181</v>
      </c>
      <c r="F27" s="25">
        <v>50558</v>
      </c>
      <c r="G27" s="26">
        <v>1.022</v>
      </c>
      <c r="H27" s="25">
        <v>84.1</v>
      </c>
      <c r="I27" s="26">
        <v>6.4969999999999999</v>
      </c>
      <c r="J27" s="25">
        <v>6728.1</v>
      </c>
      <c r="K27" s="26">
        <v>3.379</v>
      </c>
      <c r="L27" s="25">
        <v>10576.4</v>
      </c>
      <c r="M27" s="26">
        <v>1.2230000000000001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18504</v>
      </c>
      <c r="E28" s="35">
        <v>2.972</v>
      </c>
      <c r="F28" s="34">
        <v>14750.7</v>
      </c>
      <c r="G28" s="35">
        <v>0.7</v>
      </c>
      <c r="H28" s="34">
        <v>0</v>
      </c>
      <c r="I28" s="36">
        <v>0</v>
      </c>
      <c r="J28" s="34">
        <v>498.4</v>
      </c>
      <c r="K28" s="35">
        <v>3.1309999999999998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861.9</v>
      </c>
      <c r="C29" s="28">
        <f>((B23*C23)+(B24*C24)+(B25*C25)+(B26*C26)+(B27*C27)+(B28*C28))/B29</f>
        <v>6.0732663882120903</v>
      </c>
      <c r="D29" s="27">
        <f>SUM(D23:D28)</f>
        <v>209680.4</v>
      </c>
      <c r="E29" s="28">
        <f>((D23*E23)+(D24*E24)+(D25*E25)+(D26*E26)+(D27*E27)+(D28*E28))/D29</f>
        <v>3.1433944374390741</v>
      </c>
      <c r="F29" s="27">
        <f>SUM(F23:F28)</f>
        <v>242335.30000000002</v>
      </c>
      <c r="G29" s="28">
        <f>((F23*G23)+(F24*G24)+(F25*G25)+(F26*G26)+(F27*G27)+(F28*G28))/F29</f>
        <v>0.76991018518556731</v>
      </c>
      <c r="H29" s="27">
        <f>SUM(H23:H28)</f>
        <v>84.1</v>
      </c>
      <c r="I29" s="28">
        <f>((H23*I23)+(H24*I24)+(H25*I25)+(H26*I26)+(H27*I27)+(H28*I28))/H29</f>
        <v>6.4969999999999999</v>
      </c>
      <c r="J29" s="27">
        <f>SUM(J23:J28)</f>
        <v>8540.8000000000011</v>
      </c>
      <c r="K29" s="28">
        <f>((J23*K23)+(J24*K24)+(J25*K25)+(J26*K26)+(J27*K27)+(J28*K28))/J29</f>
        <v>3.3967005198576246</v>
      </c>
      <c r="L29" s="27">
        <f>SUM(L23:L28)</f>
        <v>12304.199999999999</v>
      </c>
      <c r="M29" s="28">
        <f>((L23*M23)+(L24*M24)+(L25*M25)+(L26*M26)+(L27*M27)+(L28*M28))/L29</f>
        <v>1.1725911314835586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H29:J29 F29:G29 D29:E29 C29 K29:L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53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44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54.3</v>
      </c>
      <c r="C13" s="23">
        <f t="shared" si="0"/>
        <v>8.8405635359116008</v>
      </c>
      <c r="D13" s="22">
        <f t="shared" si="0"/>
        <v>173478.40000000002</v>
      </c>
      <c r="E13" s="23">
        <f t="shared" si="0"/>
        <v>3.4707237120010319</v>
      </c>
      <c r="F13" s="22">
        <f t="shared" si="0"/>
        <v>284442.7</v>
      </c>
      <c r="G13" s="23">
        <f t="shared" si="0"/>
        <v>0.95944054461583972</v>
      </c>
    </row>
    <row r="14" spans="1:7" x14ac:dyDescent="0.2">
      <c r="A14" s="24" t="s">
        <v>12</v>
      </c>
      <c r="B14" s="25">
        <f t="shared" ref="B14:G14" si="1">H29</f>
        <v>81.3</v>
      </c>
      <c r="C14" s="26">
        <f t="shared" si="1"/>
        <v>6.7880000000000011</v>
      </c>
      <c r="D14" s="25">
        <f t="shared" si="1"/>
        <v>6396.9999999999991</v>
      </c>
      <c r="E14" s="26">
        <f t="shared" si="1"/>
        <v>3.6283655932468348</v>
      </c>
      <c r="F14" s="25">
        <f t="shared" si="1"/>
        <v>14388.300000000001</v>
      </c>
      <c r="G14" s="26">
        <f t="shared" si="1"/>
        <v>1.3153501108539578</v>
      </c>
    </row>
    <row r="15" spans="1:7" s="17" customFormat="1" x14ac:dyDescent="0.2">
      <c r="A15" s="18" t="s">
        <v>13</v>
      </c>
      <c r="B15" s="27">
        <f>SUM(B13:B14)</f>
        <v>135.6</v>
      </c>
      <c r="C15" s="28">
        <f>((B13*C13)+(B14*C14))/B15</f>
        <v>7.6099336283185837</v>
      </c>
      <c r="D15" s="27">
        <f>SUM(D13:D14)</f>
        <v>179875.40000000002</v>
      </c>
      <c r="E15" s="28">
        <f>((D13*E13)+(D14*E14))/D15</f>
        <v>3.4763300101069952</v>
      </c>
      <c r="F15" s="27">
        <f>SUM(F13:F14)</f>
        <v>298831</v>
      </c>
      <c r="G15" s="28">
        <f>((F13*G13)+(F14*G14))/F15</f>
        <v>0.97657709876150711</v>
      </c>
    </row>
    <row r="18" spans="1:13" s="17" customFormat="1" ht="15.75" x14ac:dyDescent="0.25">
      <c r="A18" s="16" t="s">
        <v>45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52708.6</v>
      </c>
      <c r="E23" s="23">
        <v>3.42</v>
      </c>
      <c r="F23" s="22">
        <v>60237.3</v>
      </c>
      <c r="G23" s="23">
        <v>0.80600000000000005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17.399999999999999</v>
      </c>
      <c r="C24" s="26">
        <v>10.282999999999999</v>
      </c>
      <c r="D24" s="25">
        <v>43414.6</v>
      </c>
      <c r="E24" s="26">
        <v>3.2919999999999998</v>
      </c>
      <c r="F24" s="25">
        <v>59157.1</v>
      </c>
      <c r="G24" s="26">
        <v>0.81200000000000006</v>
      </c>
      <c r="H24" s="25">
        <v>0</v>
      </c>
      <c r="I24" s="30">
        <v>0</v>
      </c>
      <c r="J24" s="25">
        <v>95.6</v>
      </c>
      <c r="K24" s="26">
        <v>2.613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6.9</v>
      </c>
      <c r="C25" s="26">
        <v>11.154999999999999</v>
      </c>
      <c r="D25" s="25">
        <v>23400.400000000001</v>
      </c>
      <c r="E25" s="26">
        <v>3.5289999999999999</v>
      </c>
      <c r="F25" s="31">
        <v>71242.8</v>
      </c>
      <c r="G25" s="32">
        <v>1.0269999999999999</v>
      </c>
      <c r="H25" s="25">
        <v>0</v>
      </c>
      <c r="I25" s="30">
        <v>0</v>
      </c>
      <c r="J25" s="25">
        <v>27.5</v>
      </c>
      <c r="K25" s="26">
        <v>6.4640000000000004</v>
      </c>
      <c r="L25" s="25">
        <v>30.1</v>
      </c>
      <c r="M25" s="26">
        <v>0.33</v>
      </c>
    </row>
    <row r="26" spans="1:13" x14ac:dyDescent="0.2">
      <c r="A26" s="24" t="s">
        <v>18</v>
      </c>
      <c r="B26" s="25">
        <v>29.1</v>
      </c>
      <c r="C26" s="26">
        <v>7.2789999999999999</v>
      </c>
      <c r="D26" s="25">
        <v>15047.6</v>
      </c>
      <c r="E26" s="26">
        <v>4.117</v>
      </c>
      <c r="F26" s="25">
        <v>13815.3</v>
      </c>
      <c r="G26" s="26">
        <v>1.23</v>
      </c>
      <c r="H26" s="25">
        <v>0</v>
      </c>
      <c r="I26" s="30">
        <v>0</v>
      </c>
      <c r="J26" s="25">
        <v>947</v>
      </c>
      <c r="K26" s="26">
        <v>4.0650000000000004</v>
      </c>
      <c r="L26" s="25">
        <v>2083</v>
      </c>
      <c r="M26" s="26">
        <v>1.0369999999999999</v>
      </c>
    </row>
    <row r="27" spans="1:13" x14ac:dyDescent="0.2">
      <c r="A27" s="24" t="s">
        <v>19</v>
      </c>
      <c r="B27" s="25">
        <v>0.9</v>
      </c>
      <c r="C27" s="26">
        <v>13.7</v>
      </c>
      <c r="D27" s="25">
        <v>22323.599999999999</v>
      </c>
      <c r="E27" s="26">
        <v>3.508</v>
      </c>
      <c r="F27" s="25">
        <v>58917.7</v>
      </c>
      <c r="G27" s="26">
        <v>1.202</v>
      </c>
      <c r="H27" s="25">
        <v>81.3</v>
      </c>
      <c r="I27" s="26">
        <v>6.7880000000000003</v>
      </c>
      <c r="J27" s="25">
        <v>4968.7</v>
      </c>
      <c r="K27" s="26">
        <v>3.5630000000000002</v>
      </c>
      <c r="L27" s="25">
        <v>12275.2</v>
      </c>
      <c r="M27" s="26">
        <v>1.365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16583.599999999999</v>
      </c>
      <c r="E28" s="35">
        <v>3.3809999999999998</v>
      </c>
      <c r="F28" s="34">
        <v>21072.5</v>
      </c>
      <c r="G28" s="35">
        <v>0.72799999999999998</v>
      </c>
      <c r="H28" s="34">
        <v>0</v>
      </c>
      <c r="I28" s="36">
        <v>0</v>
      </c>
      <c r="J28" s="34">
        <v>358.2</v>
      </c>
      <c r="K28" s="35">
        <v>3.4340000000000002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54.3</v>
      </c>
      <c r="C29" s="28">
        <f>((B23*C23)+(B24*C24)+(B25*C25)+(B26*C26)+(B27*C27)+(B28*C28))/B29</f>
        <v>8.8405635359116008</v>
      </c>
      <c r="D29" s="27">
        <f>SUM(D23:D28)</f>
        <v>173478.40000000002</v>
      </c>
      <c r="E29" s="28">
        <f>((D23*E23)+(D24*E24)+(D25*E25)+(D26*E26)+(D27*E27)+(D28*E28))/D29</f>
        <v>3.4707237120010319</v>
      </c>
      <c r="F29" s="27">
        <f>SUM(F23:F28)</f>
        <v>284442.7</v>
      </c>
      <c r="G29" s="28">
        <f>((F23*G23)+(F24*G24)+(F25*G25)+(F26*G26)+(F27*G27)+(F28*G28))/F29</f>
        <v>0.95944054461583972</v>
      </c>
      <c r="H29" s="27">
        <f>SUM(H23:H28)</f>
        <v>81.3</v>
      </c>
      <c r="I29" s="28">
        <f>((H23*I23)+(H24*I24)+(H25*I25)+(H26*I26)+(H27*I27)+(H28*I28))/H29</f>
        <v>6.7880000000000011</v>
      </c>
      <c r="J29" s="27">
        <f>SUM(J23:J28)</f>
        <v>6396.9999999999991</v>
      </c>
      <c r="K29" s="28">
        <f>((J23*K23)+(J24*K24)+(J25*K25)+(J26*K26)+(J27*K27)+(J28*K28))/J29</f>
        <v>3.6283655932468348</v>
      </c>
      <c r="L29" s="27">
        <f>SUM(L23:L28)</f>
        <v>14388.300000000001</v>
      </c>
      <c r="M29" s="28">
        <f>((L23*M23)+(L24*M24)+(L25*M25)+(L26*M26)+(L27*M27)+(L28*M28))/L29</f>
        <v>1.3153501108539578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2021-02-05T06:06:12Z</dcterms:created>
  <dcterms:modified xsi:type="dcterms:W3CDTF">2022-07-21T05:02:29Z</dcterms:modified>
</cp:coreProperties>
</file>