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3 BIO-Internett-Historiske\"/>
    </mc:Choice>
  </mc:AlternateContent>
  <bookViews>
    <workbookView xWindow="0" yWindow="0" windowWidth="28800" windowHeight="1204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2" l="1"/>
  <c r="M32" i="12" s="1"/>
  <c r="J32" i="12"/>
  <c r="K32" i="12" s="1"/>
  <c r="H32" i="12"/>
  <c r="I32" i="12" s="1"/>
  <c r="F32" i="12"/>
  <c r="G32" i="12" s="1"/>
  <c r="D32" i="12"/>
  <c r="E32" i="12" s="1"/>
  <c r="B32" i="12"/>
  <c r="C32" i="12" s="1"/>
  <c r="L32" i="11"/>
  <c r="M32" i="11" s="1"/>
  <c r="J32" i="11"/>
  <c r="K32" i="11" s="1"/>
  <c r="I32" i="11"/>
  <c r="H32" i="11"/>
  <c r="G32" i="11"/>
  <c r="F32" i="11"/>
  <c r="E32" i="11"/>
  <c r="D32" i="11"/>
  <c r="C32" i="11"/>
  <c r="B32" i="11"/>
  <c r="L32" i="10"/>
  <c r="M32" i="10" s="1"/>
  <c r="J32" i="10"/>
  <c r="K32" i="10" s="1"/>
  <c r="I32" i="10"/>
  <c r="H32" i="10"/>
  <c r="F32" i="10"/>
  <c r="G32" i="10" s="1"/>
  <c r="E32" i="10"/>
  <c r="D32" i="10"/>
  <c r="B32" i="10"/>
  <c r="C32" i="10" s="1"/>
  <c r="L32" i="9"/>
  <c r="M32" i="9" s="1"/>
  <c r="J32" i="9"/>
  <c r="K32" i="9" s="1"/>
  <c r="H32" i="9"/>
  <c r="I32" i="9" s="1"/>
  <c r="F32" i="9"/>
  <c r="G32" i="9" s="1"/>
  <c r="D32" i="9"/>
  <c r="E32" i="9" s="1"/>
  <c r="B32" i="9"/>
  <c r="C32" i="9" s="1"/>
  <c r="L32" i="8" l="1"/>
  <c r="M32" i="8" s="1"/>
  <c r="J32" i="8"/>
  <c r="K32" i="8" s="1"/>
  <c r="H32" i="8"/>
  <c r="I32" i="8" s="1"/>
  <c r="F32" i="8"/>
  <c r="G32" i="8" s="1"/>
  <c r="D32" i="8"/>
  <c r="E32" i="8" s="1"/>
  <c r="B32" i="8"/>
  <c r="C32" i="8" s="1"/>
  <c r="L32" i="7"/>
  <c r="M32" i="7" s="1"/>
  <c r="J32" i="7"/>
  <c r="K32" i="7" s="1"/>
  <c r="H32" i="7"/>
  <c r="I32" i="7" s="1"/>
  <c r="F32" i="7"/>
  <c r="G32" i="7" s="1"/>
  <c r="D32" i="7"/>
  <c r="E32" i="7" s="1"/>
  <c r="B32" i="7"/>
  <c r="C32" i="7" s="1"/>
  <c r="L32" i="6"/>
  <c r="M32" i="6" s="1"/>
  <c r="J32" i="6"/>
  <c r="K32" i="6" s="1"/>
  <c r="H32" i="6"/>
  <c r="I32" i="6" s="1"/>
  <c r="F32" i="6"/>
  <c r="G32" i="6" s="1"/>
  <c r="D32" i="6"/>
  <c r="E32" i="6" s="1"/>
  <c r="B32" i="6"/>
  <c r="C32" i="6" s="1"/>
  <c r="M32" i="5"/>
  <c r="L32" i="5"/>
  <c r="J32" i="5"/>
  <c r="K32" i="5" s="1"/>
  <c r="I32" i="5"/>
  <c r="H32" i="5"/>
  <c r="F32" i="5"/>
  <c r="G32" i="5" s="1"/>
  <c r="E32" i="5"/>
  <c r="D32" i="5"/>
  <c r="B32" i="5"/>
  <c r="C32" i="5" s="1"/>
  <c r="L32" i="4"/>
  <c r="M32" i="4" s="1"/>
  <c r="J32" i="4"/>
  <c r="K32" i="4" s="1"/>
  <c r="H32" i="4"/>
  <c r="I32" i="4" s="1"/>
  <c r="F32" i="4"/>
  <c r="G32" i="4" s="1"/>
  <c r="D32" i="4"/>
  <c r="E32" i="4" s="1"/>
  <c r="B32" i="4"/>
  <c r="C32" i="4" s="1"/>
  <c r="L32" i="3"/>
  <c r="M32" i="3" s="1"/>
  <c r="J32" i="3"/>
  <c r="K32" i="3" s="1"/>
  <c r="H32" i="3"/>
  <c r="I32" i="3" s="1"/>
  <c r="G32" i="3"/>
  <c r="F32" i="3"/>
  <c r="D32" i="3"/>
  <c r="E32" i="3" s="1"/>
  <c r="C32" i="3"/>
  <c r="B32" i="3"/>
  <c r="C32" i="2"/>
  <c r="E32" i="2"/>
  <c r="G32" i="2"/>
  <c r="I32" i="2"/>
  <c r="K32" i="2"/>
  <c r="M32" i="2"/>
  <c r="K32" i="1"/>
  <c r="I32" i="1"/>
  <c r="C32" i="1"/>
  <c r="E32" i="1"/>
  <c r="G32" i="1"/>
  <c r="D13" i="12" l="1"/>
  <c r="B14" i="12" l="1"/>
  <c r="C14" i="12"/>
  <c r="D14" i="12"/>
  <c r="D15" i="12" s="1"/>
  <c r="E14" i="12"/>
  <c r="G14" i="12"/>
  <c r="F13" i="12"/>
  <c r="G13" i="12"/>
  <c r="B13" i="12"/>
  <c r="C13" i="12"/>
  <c r="E13" i="12"/>
  <c r="F14" i="12"/>
  <c r="B15" i="12" l="1"/>
  <c r="C15" i="12" s="1"/>
  <c r="C14" i="11"/>
  <c r="F15" i="12"/>
  <c r="G15" i="12" s="1"/>
  <c r="D14" i="11"/>
  <c r="E14" i="11"/>
  <c r="G14" i="11"/>
  <c r="B13" i="11"/>
  <c r="C13" i="11"/>
  <c r="E15" i="12"/>
  <c r="E13" i="11"/>
  <c r="D13" i="11"/>
  <c r="G13" i="11"/>
  <c r="F14" i="11"/>
  <c r="B14" i="11"/>
  <c r="F13" i="11"/>
  <c r="B14" i="10"/>
  <c r="D15" i="11" l="1"/>
  <c r="E15" i="11" s="1"/>
  <c r="B15" i="11"/>
  <c r="C15" i="11" s="1"/>
  <c r="D14" i="10"/>
  <c r="E14" i="10"/>
  <c r="G14" i="10"/>
  <c r="C14" i="10"/>
  <c r="F13" i="10"/>
  <c r="G13" i="10"/>
  <c r="B13" i="10"/>
  <c r="B15" i="10" s="1"/>
  <c r="C13" i="10"/>
  <c r="E13" i="10"/>
  <c r="F15" i="11"/>
  <c r="G15" i="11" s="1"/>
  <c r="D13" i="10"/>
  <c r="F14" i="10"/>
  <c r="F15" i="10" l="1"/>
  <c r="G15" i="10" s="1"/>
  <c r="D15" i="10"/>
  <c r="E15" i="10" s="1"/>
  <c r="B14" i="9"/>
  <c r="C14" i="9"/>
  <c r="G14" i="9"/>
  <c r="D14" i="9"/>
  <c r="E14" i="9"/>
  <c r="E13" i="9"/>
  <c r="F13" i="9"/>
  <c r="G13" i="9"/>
  <c r="B13" i="9"/>
  <c r="C13" i="9"/>
  <c r="C15" i="10"/>
  <c r="F14" i="9"/>
  <c r="D13" i="9"/>
  <c r="B15" i="9" l="1"/>
  <c r="D15" i="9"/>
  <c r="E15" i="9" s="1"/>
  <c r="F15" i="9"/>
  <c r="G15" i="9" s="1"/>
  <c r="G14" i="8"/>
  <c r="D14" i="8"/>
  <c r="E14" i="8"/>
  <c r="C14" i="8"/>
  <c r="F13" i="8"/>
  <c r="G13" i="8"/>
  <c r="B13" i="8"/>
  <c r="C13" i="8"/>
  <c r="E13" i="8"/>
  <c r="C15" i="9"/>
  <c r="F14" i="8"/>
  <c r="D13" i="8"/>
  <c r="B14" i="8"/>
  <c r="B15" i="8" s="1"/>
  <c r="F15" i="8" l="1"/>
  <c r="G15" i="8" s="1"/>
  <c r="D15" i="8"/>
  <c r="E15" i="8" s="1"/>
  <c r="B13" i="7"/>
  <c r="C13" i="7"/>
  <c r="E13" i="7"/>
  <c r="F13" i="7"/>
  <c r="G13" i="7"/>
  <c r="C14" i="7"/>
  <c r="D14" i="7"/>
  <c r="E14" i="7"/>
  <c r="G14" i="7"/>
  <c r="B14" i="7"/>
  <c r="D13" i="7"/>
  <c r="D15" i="7" s="1"/>
  <c r="C15" i="8"/>
  <c r="F14" i="7"/>
  <c r="B15" i="7" l="1"/>
  <c r="C14" i="6"/>
  <c r="E14" i="6"/>
  <c r="G14" i="6"/>
  <c r="G13" i="6"/>
  <c r="C13" i="6"/>
  <c r="E13" i="6"/>
  <c r="F15" i="7"/>
  <c r="G15" i="7" s="1"/>
  <c r="C15" i="7"/>
  <c r="E15" i="7"/>
  <c r="F13" i="6"/>
  <c r="D14" i="6"/>
  <c r="B13" i="6"/>
  <c r="D13" i="6"/>
  <c r="B14" i="6"/>
  <c r="F14" i="6"/>
  <c r="B15" i="6" l="1"/>
  <c r="C15" i="6" s="1"/>
  <c r="F15" i="6"/>
  <c r="G15" i="6" s="1"/>
  <c r="D15" i="6"/>
  <c r="E15" i="6" s="1"/>
  <c r="B14" i="5" l="1"/>
  <c r="C14" i="5"/>
  <c r="D14" i="5"/>
  <c r="E14" i="5"/>
  <c r="B13" i="5"/>
  <c r="B15" i="5" s="1"/>
  <c r="C13" i="5"/>
  <c r="E13" i="5"/>
  <c r="F13" i="5"/>
  <c r="F15" i="5" s="1"/>
  <c r="G13" i="5"/>
  <c r="F14" i="5"/>
  <c r="G14" i="5"/>
  <c r="D13" i="5"/>
  <c r="D15" i="5" s="1"/>
  <c r="C14" i="4" l="1"/>
  <c r="D14" i="4"/>
  <c r="E14" i="4"/>
  <c r="B13" i="4"/>
  <c r="C13" i="4"/>
  <c r="E13" i="4"/>
  <c r="F13" i="4"/>
  <c r="G13" i="4"/>
  <c r="E15" i="5"/>
  <c r="G15" i="5"/>
  <c r="F14" i="4"/>
  <c r="F15" i="4" s="1"/>
  <c r="G14" i="4"/>
  <c r="C15" i="5"/>
  <c r="D13" i="4"/>
  <c r="D15" i="4" s="1"/>
  <c r="B14" i="4"/>
  <c r="B15" i="4" l="1"/>
  <c r="C15" i="4" s="1"/>
  <c r="D14" i="3"/>
  <c r="E14" i="3"/>
  <c r="C14" i="3"/>
  <c r="B13" i="3"/>
  <c r="C13" i="3"/>
  <c r="E13" i="3"/>
  <c r="G13" i="3"/>
  <c r="F14" i="3"/>
  <c r="G14" i="3"/>
  <c r="D13" i="3"/>
  <c r="D15" i="3" s="1"/>
  <c r="E15" i="4"/>
  <c r="G15" i="4"/>
  <c r="B14" i="3"/>
  <c r="B15" i="3" s="1"/>
  <c r="F13" i="3"/>
  <c r="L32" i="2"/>
  <c r="J32" i="2"/>
  <c r="H32" i="2"/>
  <c r="F32" i="2"/>
  <c r="D32" i="2"/>
  <c r="B32" i="2"/>
  <c r="E14" i="2" l="1"/>
  <c r="C14" i="2"/>
  <c r="B13" i="2"/>
  <c r="C13" i="2"/>
  <c r="D13" i="2"/>
  <c r="E13" i="2"/>
  <c r="G13" i="2"/>
  <c r="F14" i="2"/>
  <c r="G14" i="2"/>
  <c r="F13" i="2"/>
  <c r="B14" i="2"/>
  <c r="B15" i="2" s="1"/>
  <c r="D14" i="2"/>
  <c r="E15" i="3"/>
  <c r="C15" i="3"/>
  <c r="F15" i="3"/>
  <c r="G15" i="3" s="1"/>
  <c r="L32" i="1"/>
  <c r="F14" i="1" s="1"/>
  <c r="J32" i="1"/>
  <c r="H32" i="1"/>
  <c r="F32" i="1"/>
  <c r="D32" i="1"/>
  <c r="B32" i="1"/>
  <c r="G14" i="1"/>
  <c r="D15" i="2" l="1"/>
  <c r="E15" i="2" s="1"/>
  <c r="C14" i="1"/>
  <c r="D14" i="1"/>
  <c r="E14" i="1"/>
  <c r="F13" i="1"/>
  <c r="F15" i="1" s="1"/>
  <c r="G13" i="1"/>
  <c r="B13" i="1"/>
  <c r="C13" i="1"/>
  <c r="E13" i="1"/>
  <c r="F15" i="2"/>
  <c r="G15" i="2" s="1"/>
  <c r="C15" i="2"/>
  <c r="D13" i="1"/>
  <c r="B14" i="1"/>
  <c r="B15" i="1" l="1"/>
  <c r="C15" i="1" s="1"/>
  <c r="D15" i="1"/>
  <c r="E15" i="1" s="1"/>
  <c r="G15" i="1"/>
</calcChain>
</file>

<file path=xl/sharedStrings.xml><?xml version="1.0" encoding="utf-8"?>
<sst xmlns="http://schemas.openxmlformats.org/spreadsheetml/2006/main" count="672" uniqueCount="54">
  <si>
    <t>Tall spesifisert på art, fylke og årsklasse</t>
  </si>
  <si>
    <t>Kilde: Fiskeridirektoratet, Biomasseregisteret</t>
  </si>
  <si>
    <t>Tidligere utsett</t>
  </si>
  <si>
    <t>Fjorårets utsett</t>
  </si>
  <si>
    <t>Årets utsett</t>
  </si>
  <si>
    <t>Art</t>
  </si>
  <si>
    <t>Antall</t>
  </si>
  <si>
    <t xml:space="preserve"> Gj. Vekt</t>
  </si>
  <si>
    <t>Gj. Vekt</t>
  </si>
  <si>
    <t>Laks</t>
  </si>
  <si>
    <t>Regnbueørret</t>
  </si>
  <si>
    <t>Totalt</t>
  </si>
  <si>
    <t>Fylke</t>
  </si>
  <si>
    <t>Finnmark</t>
  </si>
  <si>
    <t>Troms</t>
  </si>
  <si>
    <t>Nordland</t>
  </si>
  <si>
    <t>Møre og Romsdal</t>
  </si>
  <si>
    <t>Sogn og Fjordane</t>
  </si>
  <si>
    <t>Hordaland</t>
  </si>
  <si>
    <t>Rogaland og Agder</t>
  </si>
  <si>
    <t>Forklaring:</t>
  </si>
  <si>
    <t>Beholdning av fisk = Innrapportert beholdning av levende fisk ved utgang av måneden</t>
  </si>
  <si>
    <t>Biomasse fremkommer ved å multiplisere antall med gjennomsnittsvekt.</t>
  </si>
  <si>
    <t>Beholdning av fisk ved månedslutt i 2017</t>
  </si>
  <si>
    <t>Antall i 1000 stk. Gjennomsnittlig vekt i kg.</t>
  </si>
  <si>
    <t>Trøndelag</t>
  </si>
  <si>
    <t>Totalt laks og regnbueørret</t>
  </si>
  <si>
    <t>Innrapportert beholdning av fisk pr. utgangen av desember 2017 fordelt på årsklasse og art</t>
  </si>
  <si>
    <t>Innrapportert beholdning av fisk pr. utgangen av desember 2017 fordelt på årsklasse og fylke</t>
  </si>
  <si>
    <t>Innrapportert beholdning av fisk pr. utgangen av november 2017 fordelt på årsklasse og art</t>
  </si>
  <si>
    <t>Innrapportert beholdning av fisk pr. utgangen av november 2017 fordelt på årsklasse og fylke</t>
  </si>
  <si>
    <t>Innrapportert beholdning av fisk pr. utgangen av oktober 2017 fordelt på årsklasse og art</t>
  </si>
  <si>
    <t>Innrapportert beholdning av fisk pr. utgangen av oktober 2017 fordelt på årsklasse og fylke</t>
  </si>
  <si>
    <t>Innrapportert beholdning av laks pr. utgangen av september 2017 fordelt på årsklasse og fylke</t>
  </si>
  <si>
    <t>Innrapportert beholdning av fisk pr. utgangen av september 2017 fordelt på årsklasse og art</t>
  </si>
  <si>
    <t>Innrapportert beholdning av fisk pr. utgangen av august 2017 fordelt på årsklasse og fylke</t>
  </si>
  <si>
    <t>Innrapportert beholdning av fisk pr. utgangen av august 2017 fordelt på årsklasse og art</t>
  </si>
  <si>
    <t>Innrapportert beholdning av fisk pr. utgangen av juli 2017 fordelt på årsklasse og art</t>
  </si>
  <si>
    <t>Innrapportert beholdning av fisk pr. utgangen av juli 2017 fordelt på årsklasse og fylke</t>
  </si>
  <si>
    <t>Innrapportert beholdning av fisk pr. utgangen av juni 2017 fordelt på årsklasse og fylke</t>
  </si>
  <si>
    <t>Innrapportert beholdning av fisk pr. utgangen av juni 2017 fordelt på årsklasse og art</t>
  </si>
  <si>
    <t>Innrapportert beholdning av fisk pr. utgangen av mai 2017 fordelt på årsklasse og fylke</t>
  </si>
  <si>
    <t>Innrapportert beholdning av fisk pr. utgangen av mai 2017 fordelt på årsklasse og art</t>
  </si>
  <si>
    <t>Innrapportert beholdning av av fisk pr. utgangen av april 2017 fordelt på årsklasse og fylke</t>
  </si>
  <si>
    <t>Innrapportert beholdning av fisk pr. utgangen av april 2017 fordelt på årsklasse og art</t>
  </si>
  <si>
    <t>Innrapportert beholdning av fisk pr. utgangen av mars 2017 fordelt på årsklasse og fylke</t>
  </si>
  <si>
    <t>Innrapportert beholdning av fisk pr. utgangen av mars 2017 fordelt på årsklasse og art</t>
  </si>
  <si>
    <t>Innrapportert beholdning av fisk pr. utgangen av februar 2017 fordelt på årsklasse og fylke</t>
  </si>
  <si>
    <t>Innrapportert beholdning av fisk pr. utgangen av februar 2017 fordelt på årsklasse og art</t>
  </si>
  <si>
    <t>Innrapportert beholdning av fisk pr. utgangen av januar 2017 fordelt på årsklasse og art</t>
  </si>
  <si>
    <t>Innrapportert beholdning av fisk pr. utgangen av januar 2017 fordelt på årsklasse og fylke</t>
  </si>
  <si>
    <t>Nord-Trøndelag</t>
  </si>
  <si>
    <t>Sør-Trøndelag</t>
  </si>
  <si>
    <t>Innrapporterte data pr. 08.08.2018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</si>
</sst>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4]mmmm\ yyyy;@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name val="Verdana"/>
      <family val="2"/>
    </font>
    <font>
      <sz val="10"/>
      <color theme="3" tint="-0.499984740745262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33A0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3" borderId="6" xfId="0" applyFont="1" applyFill="1" applyBorder="1"/>
    <xf numFmtId="3" fontId="7" fillId="0" borderId="7" xfId="0" applyNumberFormat="1" applyFont="1" applyBorder="1"/>
    <xf numFmtId="165" fontId="7" fillId="0" borderId="8" xfId="0" applyNumberFormat="1" applyFont="1" applyBorder="1"/>
    <xf numFmtId="0" fontId="7" fillId="3" borderId="9" xfId="0" applyFont="1" applyFill="1" applyBorder="1"/>
    <xf numFmtId="3" fontId="7" fillId="0" borderId="10" xfId="0" applyNumberFormat="1" applyFont="1" applyBorder="1"/>
    <xf numFmtId="165" fontId="7" fillId="0" borderId="11" xfId="0" applyNumberFormat="1" applyFont="1" applyBorder="1"/>
    <xf numFmtId="1" fontId="7" fillId="0" borderId="11" xfId="0" applyNumberFormat="1" applyFont="1" applyBorder="1"/>
    <xf numFmtId="3" fontId="7" fillId="2" borderId="4" xfId="0" applyNumberFormat="1" applyFont="1" applyFill="1" applyBorder="1"/>
    <xf numFmtId="165" fontId="7" fillId="2" borderId="5" xfId="0" applyNumberFormat="1" applyFont="1" applyFill="1" applyBorder="1"/>
    <xf numFmtId="1" fontId="7" fillId="0" borderId="8" xfId="0" applyNumberFormat="1" applyFont="1" applyBorder="1"/>
    <xf numFmtId="3" fontId="7" fillId="0" borderId="10" xfId="0" applyNumberFormat="1" applyFont="1" applyBorder="1" applyAlignment="1">
      <alignment horizontal="right"/>
    </xf>
    <xf numFmtId="1" fontId="7" fillId="0" borderId="11" xfId="0" applyNumberFormat="1" applyFont="1" applyBorder="1" applyAlignment="1">
      <alignment horizontal="right"/>
    </xf>
    <xf numFmtId="0" fontId="7" fillId="3" borderId="12" xfId="0" applyFont="1" applyFill="1" applyBorder="1"/>
    <xf numFmtId="3" fontId="7" fillId="0" borderId="13" xfId="0" applyNumberFormat="1" applyFont="1" applyBorder="1"/>
    <xf numFmtId="165" fontId="7" fillId="0" borderId="14" xfId="0" applyNumberFormat="1" applyFont="1" applyBorder="1"/>
    <xf numFmtId="1" fontId="7" fillId="0" borderId="14" xfId="0" applyNumberFormat="1" applyFont="1" applyBorder="1"/>
    <xf numFmtId="1" fontId="7" fillId="2" borderId="5" xfId="0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65" fontId="7" fillId="0" borderId="1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49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77610.778999999995</v>
      </c>
      <c r="C13" s="20">
        <f t="shared" si="0"/>
        <v>4.4555317191443224</v>
      </c>
      <c r="D13" s="19">
        <f t="shared" si="0"/>
        <v>289380.00900000002</v>
      </c>
      <c r="E13" s="20">
        <f t="shared" si="0"/>
        <v>1.4048566488790071</v>
      </c>
      <c r="F13" s="19">
        <f t="shared" si="0"/>
        <v>5846.6530000000002</v>
      </c>
      <c r="G13" s="20">
        <f t="shared" si="0"/>
        <v>0.19670614435301675</v>
      </c>
    </row>
    <row r="14" spans="1:7" x14ac:dyDescent="0.2">
      <c r="A14" s="21" t="s">
        <v>10</v>
      </c>
      <c r="B14" s="22">
        <f t="shared" ref="B14:G14" si="1">H32</f>
        <v>2145.0590000000002</v>
      </c>
      <c r="C14" s="23">
        <f t="shared" si="1"/>
        <v>3.2057151658765566</v>
      </c>
      <c r="D14" s="22">
        <f t="shared" si="1"/>
        <v>15056.907000000001</v>
      </c>
      <c r="E14" s="23">
        <f t="shared" si="1"/>
        <v>1.5943941594379252</v>
      </c>
      <c r="F14" s="22">
        <f t="shared" si="1"/>
        <v>0</v>
      </c>
      <c r="G14" s="24">
        <f t="shared" si="1"/>
        <v>0</v>
      </c>
    </row>
    <row r="15" spans="1:7" x14ac:dyDescent="0.2">
      <c r="A15" s="15" t="s">
        <v>11</v>
      </c>
      <c r="B15" s="25">
        <f>SUM(B13:B14)</f>
        <v>79755.837999999989</v>
      </c>
      <c r="C15" s="26">
        <f>((B13*C13)+(B14*C14))/B15</f>
        <v>4.4219174996318147</v>
      </c>
      <c r="D15" s="25">
        <f>SUM(D13:D14)</f>
        <v>304436.91600000003</v>
      </c>
      <c r="E15" s="26">
        <f>((D13*E13)+(D14*E14))/D15</f>
        <v>1.4142308361720395</v>
      </c>
      <c r="F15" s="25">
        <f>SUM(F13:F14)</f>
        <v>5846.6530000000002</v>
      </c>
      <c r="G15" s="26">
        <f>((F13*G13)+(F14*G14))/F15</f>
        <v>0.19670614435301675</v>
      </c>
    </row>
    <row r="18" spans="1:13" ht="15" x14ac:dyDescent="0.2">
      <c r="A18" s="14" t="s">
        <v>50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8000.2510000000002</v>
      </c>
      <c r="C23" s="20">
        <v>3.9298667243065299</v>
      </c>
      <c r="D23" s="19">
        <v>22638.042000000001</v>
      </c>
      <c r="E23" s="20">
        <v>1.0955614359669399</v>
      </c>
      <c r="F23" s="19">
        <v>1846.4290000000001</v>
      </c>
      <c r="G23" s="20">
        <v>0.16155444211502301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15636.725</v>
      </c>
      <c r="C24" s="23">
        <v>4.1128730601196901</v>
      </c>
      <c r="D24" s="22">
        <v>38639.622000000003</v>
      </c>
      <c r="E24" s="23">
        <v>1.2079418073758601</v>
      </c>
      <c r="F24" s="22">
        <v>1067.4369999999999</v>
      </c>
      <c r="G24" s="23">
        <v>0.341457979253108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12003.478999999999</v>
      </c>
      <c r="C25" s="23">
        <v>4.3988263357648201</v>
      </c>
      <c r="D25" s="22">
        <v>59567.601000000002</v>
      </c>
      <c r="E25" s="23">
        <v>1.1753153246510599</v>
      </c>
      <c r="F25" s="22">
        <v>2932.7869999999998</v>
      </c>
      <c r="G25" s="23">
        <v>0.16615215527073701</v>
      </c>
      <c r="H25" s="22">
        <v>510.73</v>
      </c>
      <c r="I25" s="23">
        <v>2.7362744091790199</v>
      </c>
      <c r="J25" s="22">
        <v>1253.3710000000001</v>
      </c>
      <c r="K25" s="23">
        <v>0.74122360338638804</v>
      </c>
      <c r="L25" s="22">
        <v>0</v>
      </c>
      <c r="M25" s="24">
        <v>0</v>
      </c>
    </row>
    <row r="26" spans="1:13" x14ac:dyDescent="0.2">
      <c r="A26" s="21" t="s">
        <v>51</v>
      </c>
      <c r="B26" s="22">
        <v>4468.549</v>
      </c>
      <c r="C26" s="23">
        <v>4.5411417516066175</v>
      </c>
      <c r="D26" s="22">
        <v>16605.84</v>
      </c>
      <c r="E26" s="23">
        <v>1.6016456693548775</v>
      </c>
      <c r="F26" s="22">
        <v>0</v>
      </c>
      <c r="G26" s="24">
        <v>0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12607.117</v>
      </c>
      <c r="C27" s="23">
        <v>4.7367783804179808</v>
      </c>
      <c r="D27" s="22">
        <v>16640.623</v>
      </c>
      <c r="E27" s="23">
        <v>1.6016456693548775</v>
      </c>
      <c r="F27" s="22">
        <v>0</v>
      </c>
      <c r="G27" s="24">
        <v>0</v>
      </c>
      <c r="H27" s="22">
        <v>0</v>
      </c>
      <c r="I27" s="24">
        <v>0</v>
      </c>
      <c r="J27" s="22">
        <v>0</v>
      </c>
      <c r="K27" s="24">
        <v>0</v>
      </c>
      <c r="L27" s="22">
        <v>0</v>
      </c>
      <c r="M27" s="24">
        <v>0</v>
      </c>
    </row>
    <row r="28" spans="1:13" x14ac:dyDescent="0.2">
      <c r="A28" s="21" t="s">
        <v>16</v>
      </c>
      <c r="B28" s="22">
        <v>2107.4450000000002</v>
      </c>
      <c r="C28" s="23">
        <v>5.0371464740479599</v>
      </c>
      <c r="D28" s="22">
        <v>44396.271000000001</v>
      </c>
      <c r="E28" s="23">
        <v>1.72650839742824</v>
      </c>
      <c r="F28" s="22">
        <v>0</v>
      </c>
      <c r="G28" s="24">
        <v>0</v>
      </c>
      <c r="H28" s="22">
        <v>501.06900000000002</v>
      </c>
      <c r="I28" s="23">
        <v>3.0231625903817601</v>
      </c>
      <c r="J28" s="22">
        <v>2221.194</v>
      </c>
      <c r="K28" s="23">
        <v>0.82488078754039496</v>
      </c>
      <c r="L28" s="22">
        <v>0</v>
      </c>
      <c r="M28" s="24">
        <v>0</v>
      </c>
    </row>
    <row r="29" spans="1:13" x14ac:dyDescent="0.2">
      <c r="A29" s="21" t="s">
        <v>17</v>
      </c>
      <c r="B29" s="22">
        <v>5566.3680000000004</v>
      </c>
      <c r="C29" s="23">
        <v>4.5564397804816403</v>
      </c>
      <c r="D29" s="22">
        <v>24323.879000000001</v>
      </c>
      <c r="E29" s="23">
        <v>1.5231213240289501</v>
      </c>
      <c r="F29" s="22">
        <v>0</v>
      </c>
      <c r="G29" s="24">
        <v>0</v>
      </c>
      <c r="H29" s="22">
        <v>1133.26</v>
      </c>
      <c r="I29" s="23">
        <v>3.4979948846690099</v>
      </c>
      <c r="J29" s="22">
        <v>4117.8230000000003</v>
      </c>
      <c r="K29" s="23">
        <v>0.85863372199339305</v>
      </c>
      <c r="L29" s="22">
        <v>0</v>
      </c>
      <c r="M29" s="24">
        <v>0</v>
      </c>
    </row>
    <row r="30" spans="1:13" x14ac:dyDescent="0.2">
      <c r="A30" s="21" t="s">
        <v>18</v>
      </c>
      <c r="B30" s="22">
        <v>7504.9660000000003</v>
      </c>
      <c r="C30" s="23">
        <v>4.6802649688219802</v>
      </c>
      <c r="D30" s="22">
        <v>43031.322999999997</v>
      </c>
      <c r="E30" s="23">
        <v>1.6429268352265201</v>
      </c>
      <c r="F30" s="22">
        <v>0</v>
      </c>
      <c r="G30" s="24">
        <v>0</v>
      </c>
      <c r="H30" s="22">
        <v>0</v>
      </c>
      <c r="I30" s="24">
        <v>0</v>
      </c>
      <c r="J30" s="22">
        <v>7464.5190000000002</v>
      </c>
      <c r="K30" s="23">
        <v>2.3725164965083501</v>
      </c>
      <c r="L30" s="22">
        <v>0</v>
      </c>
      <c r="M30" s="24">
        <v>0</v>
      </c>
    </row>
    <row r="31" spans="1:13" x14ac:dyDescent="0.2">
      <c r="A31" s="30" t="s">
        <v>19</v>
      </c>
      <c r="B31" s="31">
        <v>9715.8790000000008</v>
      </c>
      <c r="C31" s="32">
        <v>4.7480305142746202</v>
      </c>
      <c r="D31" s="31">
        <v>23536.808000000001</v>
      </c>
      <c r="E31" s="32">
        <v>1.16438101848815</v>
      </c>
      <c r="F31" s="31">
        <v>0</v>
      </c>
      <c r="G31" s="33">
        <v>0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77610.778999999995</v>
      </c>
      <c r="C32" s="26">
        <f>((B23*C23)+(B24*C24)+(B25*C25)+(B26*C26)+(B27*C27)+(B28*C28)+(B29*C29)+(B30*C30)+(B31*C31))/B32</f>
        <v>4.4555317191443224</v>
      </c>
      <c r="D32" s="25">
        <f>SUM(D23:D31)</f>
        <v>289380.00900000002</v>
      </c>
      <c r="E32" s="26">
        <f>((D23*E23)+(D24*E24)+(D25*E25)+(D26*E26)+(D27*E27)+(D28*E28)+(D29*E29)+(D30*E30)+(D31*E31))/D32</f>
        <v>1.4048566488790071</v>
      </c>
      <c r="F32" s="25">
        <f>SUM(F23:F31)</f>
        <v>5846.6530000000002</v>
      </c>
      <c r="G32" s="26">
        <f>((F23*G23)+(F24*G24)+(F25*G25)+(F26*G26)+(F27*G27)+(F28*G28)+(F29*G29)+(F30*G30)+(F31*G31))/F32</f>
        <v>0.19670614435301675</v>
      </c>
      <c r="H32" s="25">
        <f>SUM(H23:H31)</f>
        <v>2145.0590000000002</v>
      </c>
      <c r="I32" s="26">
        <f>((H23*I23)+(H24*I24)+(H25*I25)+(H26*I26)+(H27*I27)+(H28*I28)+(H29*I29)+(H30*I30)+(H31*I31))/H32</f>
        <v>3.2057151658765566</v>
      </c>
      <c r="J32" s="25">
        <f>SUM(J23:J31)</f>
        <v>15056.907000000001</v>
      </c>
      <c r="K32" s="26">
        <f>((J23*K23)+(J24*K24)+(J25*K25)+(J26*K26)+(J27*K27)+(J28*K28)+(J29*K29)+(J30*K30)+(J31*K31))/J32</f>
        <v>1.5943941594379252</v>
      </c>
      <c r="L32" s="25">
        <f>SUM(L23:L31)</f>
        <v>0</v>
      </c>
      <c r="M32" s="34">
        <v>0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C32:E32 F32:I32 C15:D15 E15:F15 J32:K3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31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626.51200000000006</v>
      </c>
      <c r="C13" s="20">
        <f t="shared" si="0"/>
        <v>3.7758569971524918</v>
      </c>
      <c r="D13" s="19">
        <f t="shared" si="0"/>
        <v>142541.633</v>
      </c>
      <c r="E13" s="20">
        <f t="shared" si="0"/>
        <v>3.6193947963259276</v>
      </c>
      <c r="F13" s="19">
        <f t="shared" si="0"/>
        <v>299975.03399999999</v>
      </c>
      <c r="G13" s="20">
        <f t="shared" si="0"/>
        <v>0.96331180278156059</v>
      </c>
    </row>
    <row r="14" spans="1:7" x14ac:dyDescent="0.2">
      <c r="A14" s="21" t="s">
        <v>10</v>
      </c>
      <c r="B14" s="22">
        <f t="shared" ref="B14:G14" si="1">H32</f>
        <v>16.140999999999998</v>
      </c>
      <c r="C14" s="23">
        <f t="shared" si="1"/>
        <v>5.5109195217148903</v>
      </c>
      <c r="D14" s="22">
        <f t="shared" si="1"/>
        <v>6101.8549999999996</v>
      </c>
      <c r="E14" s="23">
        <f t="shared" si="1"/>
        <v>3.5000592495232992</v>
      </c>
      <c r="F14" s="22">
        <f t="shared" si="1"/>
        <v>17459.188999999998</v>
      </c>
      <c r="G14" s="23">
        <f t="shared" si="1"/>
        <v>1.0777021872550898</v>
      </c>
    </row>
    <row r="15" spans="1:7" x14ac:dyDescent="0.2">
      <c r="A15" s="15" t="s">
        <v>11</v>
      </c>
      <c r="B15" s="25">
        <f>SUM(B13:B14)</f>
        <v>642.65300000000002</v>
      </c>
      <c r="C15" s="26">
        <f>((B13*C13)+(B14*C14))/B15</f>
        <v>3.8194351710798857</v>
      </c>
      <c r="D15" s="25">
        <f>SUM(D13:D14)</f>
        <v>148643.48800000001</v>
      </c>
      <c r="E15" s="26">
        <f>((D13*E13)+(D14*E14))/D15</f>
        <v>3.6144960401628903</v>
      </c>
      <c r="F15" s="25">
        <f>SUM(F13:F14)</f>
        <v>317434.223</v>
      </c>
      <c r="G15" s="26">
        <f>((F13*G13)+(F14*G14))/F15</f>
        <v>0.96960338446242433</v>
      </c>
    </row>
    <row r="18" spans="1:13" ht="15" x14ac:dyDescent="0.2">
      <c r="A18" s="14" t="s">
        <v>32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0</v>
      </c>
      <c r="C23" s="27">
        <v>0</v>
      </c>
      <c r="D23" s="19">
        <v>17159.782999999999</v>
      </c>
      <c r="E23" s="20">
        <v>3.86308645703736</v>
      </c>
      <c r="F23" s="19">
        <v>23814.761999999999</v>
      </c>
      <c r="G23" s="20">
        <v>0.65379877124113195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0</v>
      </c>
      <c r="C24" s="24">
        <v>0</v>
      </c>
      <c r="D24" s="22">
        <v>21224.348000000002</v>
      </c>
      <c r="E24" s="23">
        <v>3.4715362437988699</v>
      </c>
      <c r="F24" s="22">
        <v>42565.663999999997</v>
      </c>
      <c r="G24" s="23">
        <v>0.78224629915323296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10.692</v>
      </c>
      <c r="C25" s="23">
        <v>12.3030004676394</v>
      </c>
      <c r="D25" s="22">
        <v>29386.33</v>
      </c>
      <c r="E25" s="23">
        <v>3.3514771247719599</v>
      </c>
      <c r="F25" s="22">
        <v>56393.995000000003</v>
      </c>
      <c r="G25" s="23">
        <v>0.95775220792568405</v>
      </c>
      <c r="H25" s="22">
        <v>0</v>
      </c>
      <c r="I25" s="24">
        <v>0</v>
      </c>
      <c r="J25" s="22">
        <v>721.601</v>
      </c>
      <c r="K25" s="23">
        <v>2.1547355172734002</v>
      </c>
      <c r="L25" s="22">
        <v>897.24099999999999</v>
      </c>
      <c r="M25" s="23">
        <v>0.31531632861182202</v>
      </c>
    </row>
    <row r="26" spans="1:13" x14ac:dyDescent="0.2">
      <c r="A26" s="21" t="s">
        <v>51</v>
      </c>
      <c r="B26" s="22">
        <v>0</v>
      </c>
      <c r="C26" s="24">
        <v>0</v>
      </c>
      <c r="D26" s="22">
        <v>8397.7559999999994</v>
      </c>
      <c r="E26" s="23">
        <v>3.5419128691045563</v>
      </c>
      <c r="F26" s="22">
        <v>22644.405999999999</v>
      </c>
      <c r="G26" s="23">
        <v>0.85482423266037533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11.436999999999999</v>
      </c>
      <c r="C27" s="23">
        <v>12.499000000000001</v>
      </c>
      <c r="D27" s="22">
        <v>9486.8469999999998</v>
      </c>
      <c r="E27" s="23">
        <v>3.2557055144875848</v>
      </c>
      <c r="F27" s="28">
        <v>50898.114999999998</v>
      </c>
      <c r="G27" s="38">
        <v>1.1663936299409123</v>
      </c>
      <c r="H27" s="22">
        <v>0</v>
      </c>
      <c r="I27" s="24">
        <v>0</v>
      </c>
      <c r="J27" s="22">
        <v>0</v>
      </c>
      <c r="K27" s="24">
        <v>0</v>
      </c>
      <c r="L27" s="22">
        <v>965.11300000000006</v>
      </c>
      <c r="M27" s="23">
        <v>0.27207231588425401</v>
      </c>
    </row>
    <row r="28" spans="1:13" x14ac:dyDescent="0.2">
      <c r="A28" s="21" t="s">
        <v>16</v>
      </c>
      <c r="B28" s="22">
        <v>0.75</v>
      </c>
      <c r="C28" s="23">
        <v>12.975315999999999</v>
      </c>
      <c r="D28" s="22">
        <v>16946.914000000001</v>
      </c>
      <c r="E28" s="23">
        <v>4.0362222748637304</v>
      </c>
      <c r="F28" s="22">
        <v>10449.026</v>
      </c>
      <c r="G28" s="23">
        <v>1.25471648209125</v>
      </c>
      <c r="H28" s="22">
        <v>0</v>
      </c>
      <c r="I28" s="24">
        <v>0</v>
      </c>
      <c r="J28" s="22">
        <v>1040.9829999999999</v>
      </c>
      <c r="K28" s="23">
        <v>3.4564742911267499</v>
      </c>
      <c r="L28" s="22">
        <v>2553.3069999999998</v>
      </c>
      <c r="M28" s="23">
        <v>1.1563716027880699</v>
      </c>
    </row>
    <row r="29" spans="1:13" x14ac:dyDescent="0.2">
      <c r="A29" s="21" t="s">
        <v>17</v>
      </c>
      <c r="B29" s="22">
        <v>482.14100000000002</v>
      </c>
      <c r="C29" s="23">
        <v>3.1532325937848098</v>
      </c>
      <c r="D29" s="22">
        <v>10864.316999999999</v>
      </c>
      <c r="E29" s="23">
        <v>3.7427472605963201</v>
      </c>
      <c r="F29" s="22">
        <v>23067.107</v>
      </c>
      <c r="G29" s="23">
        <v>0.88567006443417495</v>
      </c>
      <c r="H29" s="22">
        <v>16.140999999999998</v>
      </c>
      <c r="I29" s="23">
        <v>5.5109195217148903</v>
      </c>
      <c r="J29" s="22">
        <v>2917.7080000000001</v>
      </c>
      <c r="K29" s="23">
        <v>3.4178978338476602</v>
      </c>
      <c r="L29" s="22">
        <v>4166.5929999999998</v>
      </c>
      <c r="M29" s="23">
        <v>0.50688043996617904</v>
      </c>
    </row>
    <row r="30" spans="1:13" x14ac:dyDescent="0.2">
      <c r="A30" s="21" t="s">
        <v>18</v>
      </c>
      <c r="B30" s="22">
        <v>121.492</v>
      </c>
      <c r="C30" s="23">
        <v>4.6183351331774896</v>
      </c>
      <c r="D30" s="22">
        <v>15120.342000000001</v>
      </c>
      <c r="E30" s="23">
        <v>3.7854298582002999</v>
      </c>
      <c r="F30" s="22">
        <v>47171.328999999998</v>
      </c>
      <c r="G30" s="23">
        <v>1.28209997324858</v>
      </c>
      <c r="H30" s="22">
        <v>0</v>
      </c>
      <c r="I30" s="24">
        <v>0</v>
      </c>
      <c r="J30" s="22">
        <v>1421.5630000000001</v>
      </c>
      <c r="K30" s="23">
        <v>4.3835101912472396</v>
      </c>
      <c r="L30" s="22">
        <v>8876.9349999999995</v>
      </c>
      <c r="M30" s="23">
        <v>1.4876502649844801</v>
      </c>
    </row>
    <row r="31" spans="1:13" x14ac:dyDescent="0.2">
      <c r="A31" s="30" t="s">
        <v>19</v>
      </c>
      <c r="B31" s="31">
        <v>0</v>
      </c>
      <c r="C31" s="33">
        <v>0</v>
      </c>
      <c r="D31" s="31">
        <v>13954.995999999999</v>
      </c>
      <c r="E31" s="32">
        <v>3.6205395284240902</v>
      </c>
      <c r="F31" s="31">
        <v>22970.63</v>
      </c>
      <c r="G31" s="32">
        <v>0.58109539303014301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626.51200000000006</v>
      </c>
      <c r="C32" s="26">
        <f>((B23*C23)+(B24*C24)+(B25*C25)+(B26*C26)+(B27*C27)+(B28*C28)+(B29*C29)+(B30*C30)+(B31*C31))/B32</f>
        <v>3.7758569971524918</v>
      </c>
      <c r="D32" s="25">
        <f>SUM(D23:D31)</f>
        <v>142541.633</v>
      </c>
      <c r="E32" s="26">
        <f>((D23*E23)+(D24*E24)+(D25*E25)+(D26*E26)+(D27*E27)+(D28*E28)+(D29*E29)+(D30*E30)+(D31*E31))/D32</f>
        <v>3.6193947963259276</v>
      </c>
      <c r="F32" s="25">
        <f>SUM(F23:F31)</f>
        <v>299975.03399999999</v>
      </c>
      <c r="G32" s="26">
        <f>((F23*G23)+(F24*G24)+(F25*G25)+(F26*G26)+(F27*G27)+(F28*G28)+(F29*G29)+(F30*G30)+(F31*G31))/F32</f>
        <v>0.96331180278156059</v>
      </c>
      <c r="H32" s="25">
        <f>SUM(H23:H31)</f>
        <v>16.140999999999998</v>
      </c>
      <c r="I32" s="26">
        <f>((H23*I23)+(H24*I24)+(H25*I25)+(H26*I26)+(H27*I27)+(H28*I28)+(H29*I29)+(H30*I30)+(H31*I31))/H32</f>
        <v>5.5109195217148903</v>
      </c>
      <c r="J32" s="25">
        <f>SUM(J23:J31)</f>
        <v>6101.8549999999996</v>
      </c>
      <c r="K32" s="26">
        <f>((J23*K23)+(J24*K24)+(J25*K25)+(J26*K26)+(J27*K27)+(J28*K28)+(J29*K29)+(J30*K30)+(J31*K31))/J32</f>
        <v>3.5000592495232992</v>
      </c>
      <c r="L32" s="25">
        <f>SUM(L23:L31)</f>
        <v>17459.188999999998</v>
      </c>
      <c r="M32" s="26">
        <f>((L23*M23)+(L24*M24)+(L25*M25)+(L26*M26)+(L27*M27)+(L28*M28)+(L29*M29)+(L30*M30)+(L31*M31))/L32</f>
        <v>1.0777021872550898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D15:F15 C15 C32:D32 E32:F32 G32:H32 I32:J32 K32:L3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29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110.71899999999999</v>
      </c>
      <c r="C13" s="20">
        <f t="shared" si="0"/>
        <v>5.673037455179327</v>
      </c>
      <c r="D13" s="19">
        <f t="shared" si="0"/>
        <v>116005.16</v>
      </c>
      <c r="E13" s="20">
        <f t="shared" si="0"/>
        <v>3.8828369915614092</v>
      </c>
      <c r="F13" s="19">
        <f t="shared" si="0"/>
        <v>310188.565</v>
      </c>
      <c r="G13" s="20">
        <f t="shared" si="0"/>
        <v>1.1415017336212898</v>
      </c>
    </row>
    <row r="14" spans="1:7" x14ac:dyDescent="0.2">
      <c r="A14" s="21" t="s">
        <v>10</v>
      </c>
      <c r="B14" s="22">
        <f t="shared" ref="B14:G14" si="1">H32</f>
        <v>5.46</v>
      </c>
      <c r="C14" s="23">
        <f t="shared" si="1"/>
        <v>2.77997875457875</v>
      </c>
      <c r="D14" s="22">
        <f t="shared" si="1"/>
        <v>3846.1570000000002</v>
      </c>
      <c r="E14" s="23">
        <f t="shared" si="1"/>
        <v>3.6884383365005653</v>
      </c>
      <c r="F14" s="22">
        <f t="shared" si="1"/>
        <v>17745.993999999999</v>
      </c>
      <c r="G14" s="23">
        <f t="shared" si="1"/>
        <v>1.2050080413641531</v>
      </c>
    </row>
    <row r="15" spans="1:7" x14ac:dyDescent="0.2">
      <c r="A15" s="15" t="s">
        <v>11</v>
      </c>
      <c r="B15" s="25">
        <f>SUM(B13:B14)</f>
        <v>116.17899999999999</v>
      </c>
      <c r="C15" s="26">
        <f>((B13*C13)+(B14*C14))/B15</f>
        <v>5.5370739806677616</v>
      </c>
      <c r="D15" s="25">
        <f>SUM(D13:D14)</f>
        <v>119851.31700000001</v>
      </c>
      <c r="E15" s="26">
        <f>((D13*E13)+(D14*E14))/D15</f>
        <v>3.8765985307195239</v>
      </c>
      <c r="F15" s="25">
        <f>SUM(F13:F14)</f>
        <v>327934.55900000001</v>
      </c>
      <c r="G15" s="26">
        <f>((F13*G13)+(F14*G14))/F15</f>
        <v>1.1449383417043282</v>
      </c>
    </row>
    <row r="18" spans="1:13" ht="15" x14ac:dyDescent="0.2">
      <c r="A18" s="14" t="s">
        <v>30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0</v>
      </c>
      <c r="C23" s="27">
        <v>0</v>
      </c>
      <c r="D23" s="19">
        <v>13737.183000000001</v>
      </c>
      <c r="E23" s="20">
        <v>4.2094327837810699</v>
      </c>
      <c r="F23" s="19">
        <v>24422.398000000001</v>
      </c>
      <c r="G23" s="20">
        <v>0.821815878481712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0</v>
      </c>
      <c r="C24" s="24">
        <v>0</v>
      </c>
      <c r="D24" s="22">
        <v>17750.856</v>
      </c>
      <c r="E24" s="23">
        <v>3.7660227134961799</v>
      </c>
      <c r="F24" s="22">
        <v>42010.900999999998</v>
      </c>
      <c r="G24" s="23">
        <v>0.98979176188104101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3.5579999999999998</v>
      </c>
      <c r="C25" s="23">
        <v>11.901</v>
      </c>
      <c r="D25" s="22">
        <v>24014.284</v>
      </c>
      <c r="E25" s="23">
        <v>3.6777208722108901</v>
      </c>
      <c r="F25" s="22">
        <v>60059.786</v>
      </c>
      <c r="G25" s="23">
        <v>1.13386799310274</v>
      </c>
      <c r="H25" s="22">
        <v>0</v>
      </c>
      <c r="I25" s="24">
        <v>0</v>
      </c>
      <c r="J25" s="22">
        <v>1000.56</v>
      </c>
      <c r="K25" s="23">
        <v>2.56812357579755</v>
      </c>
      <c r="L25" s="22">
        <v>770.17100000000005</v>
      </c>
      <c r="M25" s="23">
        <v>0.20378512174569</v>
      </c>
    </row>
    <row r="26" spans="1:13" x14ac:dyDescent="0.2">
      <c r="A26" s="21" t="s">
        <v>51</v>
      </c>
      <c r="B26" s="22">
        <v>0</v>
      </c>
      <c r="C26" s="24">
        <v>0</v>
      </c>
      <c r="D26" s="22">
        <v>6609.7609999999995</v>
      </c>
      <c r="E26" s="23">
        <v>3.8983125156870275</v>
      </c>
      <c r="F26" s="22">
        <v>22726.044000000002</v>
      </c>
      <c r="G26" s="23">
        <v>1.1046344368601944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10.265000000000001</v>
      </c>
      <c r="C27" s="23">
        <v>11.770999999999999</v>
      </c>
      <c r="D27" s="22">
        <v>8712.5020000000004</v>
      </c>
      <c r="E27" s="23">
        <v>3.6293612117391763</v>
      </c>
      <c r="F27" s="28">
        <v>55406.102000000006</v>
      </c>
      <c r="G27" s="38">
        <v>1.3164593741858972</v>
      </c>
      <c r="H27" s="22">
        <v>0</v>
      </c>
      <c r="I27" s="24">
        <v>0</v>
      </c>
      <c r="J27" s="22">
        <v>0</v>
      </c>
      <c r="K27" s="24">
        <v>0</v>
      </c>
      <c r="L27" s="22">
        <v>960.33</v>
      </c>
      <c r="M27" s="23">
        <v>0.41603526912623801</v>
      </c>
    </row>
    <row r="28" spans="1:13" x14ac:dyDescent="0.2">
      <c r="A28" s="21" t="s">
        <v>16</v>
      </c>
      <c r="B28" s="22">
        <v>0.70699999999999996</v>
      </c>
      <c r="C28" s="23">
        <v>14.1605374823197</v>
      </c>
      <c r="D28" s="22">
        <v>11745.018</v>
      </c>
      <c r="E28" s="23">
        <v>4.0719675273379696</v>
      </c>
      <c r="F28" s="22">
        <v>11087.848</v>
      </c>
      <c r="G28" s="23">
        <v>1.35518887939301</v>
      </c>
      <c r="H28" s="22">
        <v>0</v>
      </c>
      <c r="I28" s="24">
        <v>0</v>
      </c>
      <c r="J28" s="22">
        <v>636.17399999999998</v>
      </c>
      <c r="K28" s="23">
        <v>4.1910487979703701</v>
      </c>
      <c r="L28" s="22">
        <v>3215.1689999999999</v>
      </c>
      <c r="M28" s="23">
        <v>1.1970488997623501</v>
      </c>
    </row>
    <row r="29" spans="1:13" x14ac:dyDescent="0.2">
      <c r="A29" s="21" t="s">
        <v>17</v>
      </c>
      <c r="B29" s="22">
        <v>0</v>
      </c>
      <c r="C29" s="24">
        <v>0</v>
      </c>
      <c r="D29" s="22">
        <v>9812.4459999999999</v>
      </c>
      <c r="E29" s="23">
        <v>3.9489278197301698</v>
      </c>
      <c r="F29" s="22">
        <v>24126.06</v>
      </c>
      <c r="G29" s="23">
        <v>1.0110374141488501</v>
      </c>
      <c r="H29" s="22">
        <v>5.46</v>
      </c>
      <c r="I29" s="23">
        <v>2.77997875457875</v>
      </c>
      <c r="J29" s="22">
        <v>1339.5440000000001</v>
      </c>
      <c r="K29" s="23">
        <v>3.6925707464629798</v>
      </c>
      <c r="L29" s="22">
        <v>3678.7939999999999</v>
      </c>
      <c r="M29" s="23">
        <v>0.61216839485983698</v>
      </c>
    </row>
    <row r="30" spans="1:13" x14ac:dyDescent="0.2">
      <c r="A30" s="21" t="s">
        <v>18</v>
      </c>
      <c r="B30" s="22">
        <v>96.188999999999993</v>
      </c>
      <c r="C30" s="23">
        <v>4.7295268793728997</v>
      </c>
      <c r="D30" s="22">
        <v>12062.870999999999</v>
      </c>
      <c r="E30" s="23">
        <v>4.0719569069419697</v>
      </c>
      <c r="F30" s="22">
        <v>46288.516000000003</v>
      </c>
      <c r="G30" s="23">
        <v>1.49286189101418</v>
      </c>
      <c r="H30" s="22">
        <v>0</v>
      </c>
      <c r="I30" s="24">
        <v>0</v>
      </c>
      <c r="J30" s="22">
        <v>869.87900000000002</v>
      </c>
      <c r="K30" s="23">
        <v>4.6031159919942901</v>
      </c>
      <c r="L30" s="22">
        <v>9121.5300000000007</v>
      </c>
      <c r="M30" s="23">
        <v>1.6145130256656499</v>
      </c>
    </row>
    <row r="31" spans="1:13" x14ac:dyDescent="0.2">
      <c r="A31" s="30" t="s">
        <v>19</v>
      </c>
      <c r="B31" s="31">
        <v>0</v>
      </c>
      <c r="C31" s="33">
        <v>0</v>
      </c>
      <c r="D31" s="31">
        <v>11560.239</v>
      </c>
      <c r="E31" s="32">
        <v>3.8367911751651498</v>
      </c>
      <c r="F31" s="31">
        <v>24060.91</v>
      </c>
      <c r="G31" s="32">
        <v>0.73827071220498297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110.71899999999999</v>
      </c>
      <c r="C32" s="26">
        <f>((B23*C23)+(B24*C24)+(B25*C25)+(B26*C26)+(B27*C27)+(B28*C28)+(B29*C29)+(B30*C30)+(B31*C31))/B32</f>
        <v>5.673037455179327</v>
      </c>
      <c r="D32" s="25">
        <f>SUM(D23:D31)</f>
        <v>116005.16</v>
      </c>
      <c r="E32" s="26">
        <f>((D23*E23)+(D24*E24)+(D25*E25)+(D26*E26)+(D27*E27)+(D28*E28)+(D29*E29)+(D30*E30)+(D31*E31))/D32</f>
        <v>3.8828369915614092</v>
      </c>
      <c r="F32" s="25">
        <f>SUM(F23:F31)</f>
        <v>310188.565</v>
      </c>
      <c r="G32" s="26">
        <f>((F23*G23)+(F24*G24)+(F25*G25)+(F26*G26)+(F27*G27)+(F28*G28)+(F29*G29)+(F30*G30)+(F31*G31))/F32</f>
        <v>1.1415017336212898</v>
      </c>
      <c r="H32" s="25">
        <f>SUM(H23:H31)</f>
        <v>5.46</v>
      </c>
      <c r="I32" s="26">
        <f>((H23*I23)+(H24*I24)+(H25*I25)+(H26*I26)+(H27*I27)+(H28*I28)+(H29*I29)+(H30*I30)+(H31*I31))/H32</f>
        <v>2.77997875457875</v>
      </c>
      <c r="J32" s="25">
        <f>SUM(J23:J31)</f>
        <v>3846.1570000000002</v>
      </c>
      <c r="K32" s="26">
        <f>((J23*K23)+(J24*K24)+(J25*K25)+(J26*K26)+(J27*K27)+(J28*K28)+(J29*K29)+(J30*K30)+(J31*K31))/J32</f>
        <v>3.6884383365005653</v>
      </c>
      <c r="L32" s="25">
        <f>SUM(L23:L31)</f>
        <v>17745.993999999999</v>
      </c>
      <c r="M32" s="26">
        <f>((L23*M23)+(L24*M24)+(L25*M25)+(L26*M26)+(L27*M27)+(L28*M28)+(L29*M29)+(L30*M30)+(L31*M31))/L32</f>
        <v>1.2050080413641531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D15:F15 C15 C32:D32 E32:F32 G32:H32 I32:J32 K32:L3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27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155.02699999999999</v>
      </c>
      <c r="C13" s="20">
        <f t="shared" si="0"/>
        <v>6.0041195082147008</v>
      </c>
      <c r="D13" s="19">
        <f t="shared" si="0"/>
        <v>90847.737999999983</v>
      </c>
      <c r="E13" s="20">
        <f t="shared" si="0"/>
        <v>4.1585201258615818</v>
      </c>
      <c r="F13" s="19">
        <f t="shared" si="0"/>
        <v>315672.989</v>
      </c>
      <c r="G13" s="20">
        <f t="shared" si="0"/>
        <v>1.3207833352064211</v>
      </c>
    </row>
    <row r="14" spans="1:7" x14ac:dyDescent="0.2">
      <c r="A14" s="21" t="s">
        <v>10</v>
      </c>
      <c r="B14" s="22">
        <f t="shared" ref="B14:G14" si="1">H32</f>
        <v>5.5819999999999999</v>
      </c>
      <c r="C14" s="23">
        <f t="shared" si="1"/>
        <v>5.6118821211035499</v>
      </c>
      <c r="D14" s="22">
        <f t="shared" si="1"/>
        <v>2665.6490000000003</v>
      </c>
      <c r="E14" s="23">
        <f t="shared" si="1"/>
        <v>3.9993504951327061</v>
      </c>
      <c r="F14" s="22">
        <f t="shared" si="1"/>
        <v>18105.339</v>
      </c>
      <c r="G14" s="23">
        <f t="shared" si="1"/>
        <v>1.3837248846320935</v>
      </c>
    </row>
    <row r="15" spans="1:7" x14ac:dyDescent="0.2">
      <c r="A15" s="15" t="s">
        <v>11</v>
      </c>
      <c r="B15" s="25">
        <f>SUM(B13:B14)</f>
        <v>160.60899999999998</v>
      </c>
      <c r="C15" s="26">
        <f>((B13*C13)+(B14*C14))/B15</f>
        <v>5.9904872142906083</v>
      </c>
      <c r="D15" s="25">
        <f>SUM(D13:D14)</f>
        <v>93513.386999999988</v>
      </c>
      <c r="E15" s="26">
        <f>((D13*E13)+(D14*E14))/D15</f>
        <v>4.1539829105965325</v>
      </c>
      <c r="F15" s="25">
        <f>SUM(F13:F14)</f>
        <v>333778.32799999998</v>
      </c>
      <c r="G15" s="26">
        <f>((F13*G13)+(F14*G14))/F15</f>
        <v>1.324197511604168</v>
      </c>
    </row>
    <row r="18" spans="1:13" ht="15" x14ac:dyDescent="0.2">
      <c r="A18" s="14" t="s">
        <v>28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0</v>
      </c>
      <c r="C23" s="27">
        <v>0</v>
      </c>
      <c r="D23" s="19">
        <v>11165.161</v>
      </c>
      <c r="E23" s="20">
        <v>4.5263424692218903</v>
      </c>
      <c r="F23" s="19">
        <v>26744.569</v>
      </c>
      <c r="G23" s="20">
        <v>0.91446338761338797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0</v>
      </c>
      <c r="C24" s="24">
        <v>0</v>
      </c>
      <c r="D24" s="22">
        <v>14996.434999999999</v>
      </c>
      <c r="E24" s="23">
        <v>4.0003427356568402</v>
      </c>
      <c r="F24" s="22">
        <v>41771.851000000002</v>
      </c>
      <c r="G24" s="23">
        <v>1.17216849219825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0</v>
      </c>
      <c r="C25" s="24">
        <v>0</v>
      </c>
      <c r="D25" s="22">
        <v>18772.312000000002</v>
      </c>
      <c r="E25" s="23">
        <v>3.9989249954933599</v>
      </c>
      <c r="F25" s="22">
        <v>61930.436999999998</v>
      </c>
      <c r="G25" s="23">
        <v>1.29257098604035</v>
      </c>
      <c r="H25" s="22">
        <v>0</v>
      </c>
      <c r="I25" s="24">
        <v>0</v>
      </c>
      <c r="J25" s="22">
        <v>834.62900000000002</v>
      </c>
      <c r="K25" s="23">
        <v>3.0474691270013401</v>
      </c>
      <c r="L25" s="22">
        <v>890.31700000000001</v>
      </c>
      <c r="M25" s="23">
        <v>0.53976796579195996</v>
      </c>
    </row>
    <row r="26" spans="1:13" x14ac:dyDescent="0.2">
      <c r="A26" s="21" t="s">
        <v>51</v>
      </c>
      <c r="B26" s="22">
        <v>0</v>
      </c>
      <c r="C26" s="24">
        <v>0</v>
      </c>
      <c r="D26" s="22">
        <v>4653.18</v>
      </c>
      <c r="E26" s="23">
        <v>4.1284973164588514</v>
      </c>
      <c r="F26" s="22">
        <v>22668.839</v>
      </c>
      <c r="G26" s="23">
        <v>1.3182057962915525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0</v>
      </c>
      <c r="C27" s="24">
        <v>0</v>
      </c>
      <c r="D27" s="22">
        <v>7868.2079999999996</v>
      </c>
      <c r="E27" s="23">
        <v>4.0355644538121007</v>
      </c>
      <c r="F27" s="28">
        <v>55146.185000000005</v>
      </c>
      <c r="G27" s="38">
        <v>1.5478122981671347</v>
      </c>
      <c r="H27" s="22">
        <v>0</v>
      </c>
      <c r="I27" s="24">
        <v>0</v>
      </c>
      <c r="J27" s="22">
        <v>0</v>
      </c>
      <c r="K27" s="24">
        <v>0</v>
      </c>
      <c r="L27" s="22">
        <v>960.42700000000002</v>
      </c>
      <c r="M27" s="23">
        <v>0.55673920662372001</v>
      </c>
    </row>
    <row r="28" spans="1:13" x14ac:dyDescent="0.2">
      <c r="A28" s="21" t="s">
        <v>16</v>
      </c>
      <c r="B28" s="22">
        <v>0.70199999999999996</v>
      </c>
      <c r="C28" s="23">
        <v>14.9058233618234</v>
      </c>
      <c r="D28" s="22">
        <v>8558.0920000000006</v>
      </c>
      <c r="E28" s="23">
        <v>4.2844818540160601</v>
      </c>
      <c r="F28" s="22">
        <v>11644.987999999999</v>
      </c>
      <c r="G28" s="23">
        <v>1.51944468693313</v>
      </c>
      <c r="H28" s="22">
        <v>0</v>
      </c>
      <c r="I28" s="24">
        <v>0</v>
      </c>
      <c r="J28" s="22">
        <v>483.36700000000002</v>
      </c>
      <c r="K28" s="23">
        <v>4.7051105267839999</v>
      </c>
      <c r="L28" s="22">
        <v>3273.7429999999999</v>
      </c>
      <c r="M28" s="23">
        <v>1.2761413974768301</v>
      </c>
    </row>
    <row r="29" spans="1:13" x14ac:dyDescent="0.2">
      <c r="A29" s="21" t="s">
        <v>17</v>
      </c>
      <c r="B29" s="22">
        <v>0</v>
      </c>
      <c r="C29" s="24">
        <v>0</v>
      </c>
      <c r="D29" s="22">
        <v>7113.98</v>
      </c>
      <c r="E29" s="23">
        <v>4.0913611188111298</v>
      </c>
      <c r="F29" s="22">
        <v>25029.137999999999</v>
      </c>
      <c r="G29" s="23">
        <v>1.15708754488469</v>
      </c>
      <c r="H29" s="22">
        <v>5.5819999999999999</v>
      </c>
      <c r="I29" s="23">
        <v>5.6118821211035499</v>
      </c>
      <c r="J29" s="22">
        <v>936.03599999999994</v>
      </c>
      <c r="K29" s="23">
        <v>3.9862859943420998</v>
      </c>
      <c r="L29" s="22">
        <v>3993.7570000000001</v>
      </c>
      <c r="M29" s="23">
        <v>0.72431765753399602</v>
      </c>
    </row>
    <row r="30" spans="1:13" x14ac:dyDescent="0.2">
      <c r="A30" s="21" t="s">
        <v>18</v>
      </c>
      <c r="B30" s="22">
        <v>154.32499999999999</v>
      </c>
      <c r="C30" s="23">
        <v>5.9636270662562803</v>
      </c>
      <c r="D30" s="22">
        <v>8655.7199999999993</v>
      </c>
      <c r="E30" s="23">
        <v>4.4646757640034602</v>
      </c>
      <c r="F30" s="22">
        <v>46242.442000000003</v>
      </c>
      <c r="G30" s="23">
        <v>1.7267373063256499</v>
      </c>
      <c r="H30" s="22">
        <v>0</v>
      </c>
      <c r="I30" s="24">
        <v>0</v>
      </c>
      <c r="J30" s="22">
        <v>411.61700000000002</v>
      </c>
      <c r="K30" s="23">
        <v>5.1303910698537702</v>
      </c>
      <c r="L30" s="22">
        <v>8987.0949999999993</v>
      </c>
      <c r="M30" s="23">
        <v>1.8879324715049699</v>
      </c>
    </row>
    <row r="31" spans="1:13" x14ac:dyDescent="0.2">
      <c r="A31" s="30" t="s">
        <v>19</v>
      </c>
      <c r="B31" s="31">
        <v>0</v>
      </c>
      <c r="C31" s="33">
        <v>0</v>
      </c>
      <c r="D31" s="31">
        <v>9064.65</v>
      </c>
      <c r="E31" s="32">
        <v>4.0612401958156097</v>
      </c>
      <c r="F31" s="31">
        <v>24494.54</v>
      </c>
      <c r="G31" s="32">
        <v>0.88689370892451902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155.02699999999999</v>
      </c>
      <c r="C32" s="26">
        <f>((B23*C23)+(B24*C24)+(B25*C25)+(B26*C26)+(B27*C27)+(B28*C28)+(B29*C29)+(B30*C30)+(B31*C31))/B32</f>
        <v>6.0041195082147008</v>
      </c>
      <c r="D32" s="25">
        <f>SUM(D23:D31)</f>
        <v>90847.737999999983</v>
      </c>
      <c r="E32" s="26">
        <f>((D23*E23)+(D24*E24)+(D25*E25)+(D26*E26)+(D27*E27)+(D28*E28)+(D29*E29)+(D30*E30)+(D31*E31))/D32</f>
        <v>4.1585201258615818</v>
      </c>
      <c r="F32" s="25">
        <f>SUM(F23:F31)</f>
        <v>315672.989</v>
      </c>
      <c r="G32" s="26">
        <f>((F23*G23)+(F24*G24)+(F25*G25)+(F26*G26)+(F27*G27)+(F28*G28)+(F29*G29)+(F30*G30)+(F31*G31))/F32</f>
        <v>1.3207833352064211</v>
      </c>
      <c r="H32" s="25">
        <f>SUM(H23:H31)</f>
        <v>5.5819999999999999</v>
      </c>
      <c r="I32" s="26">
        <f>((H23*I23)+(H24*I24)+(H25*I25)+(H26*I26)+(H27*I27)+(H28*I28)+(H29*I29)+(H30*I30)+(H31*I31))/H32</f>
        <v>5.6118821211035499</v>
      </c>
      <c r="J32" s="25">
        <f>SUM(J23:J31)</f>
        <v>2665.6490000000003</v>
      </c>
      <c r="K32" s="26">
        <f>((J23*K23)+(J24*K24)+(J25*K25)+(J26*K26)+(J27*K27)+(J28*K28)+(J29*K29)+(J30*K30)+(J31*K31))/J32</f>
        <v>3.9993504951327061</v>
      </c>
      <c r="L32" s="25">
        <f>SUM(L23:L31)</f>
        <v>18105.339</v>
      </c>
      <c r="M32" s="26">
        <f>((L23*M23)+(L24*M24)+(L25*M25)+(L26*M26)+(L27*M27)+(L28*M28)+(L29*M29)+(L30*M30)+(L31*M31))/L32</f>
        <v>1.3837248846320935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pageSetup paperSize="9" orientation="portrait" r:id="rId1"/>
  <ignoredErrors>
    <ignoredError sqref="C15:D15 E15:F15 C32:D32 E32:F32 G32:H32 I32:J32 K32:L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48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58023.667000000009</v>
      </c>
      <c r="C13" s="20">
        <f t="shared" si="0"/>
        <v>4.6771518699085304</v>
      </c>
      <c r="D13" s="19">
        <f t="shared" si="0"/>
        <v>283666.04800000001</v>
      </c>
      <c r="E13" s="20">
        <f t="shared" si="0"/>
        <v>1.5368530967477656</v>
      </c>
      <c r="F13" s="19">
        <f t="shared" si="0"/>
        <v>6772.9249999999993</v>
      </c>
      <c r="G13" s="20">
        <f t="shared" si="0"/>
        <v>0.24172147587637538</v>
      </c>
    </row>
    <row r="14" spans="1:7" x14ac:dyDescent="0.2">
      <c r="A14" s="21" t="s">
        <v>10</v>
      </c>
      <c r="B14" s="22">
        <f t="shared" ref="B14:G14" si="1">H32</f>
        <v>2080.444</v>
      </c>
      <c r="C14" s="23">
        <f t="shared" si="1"/>
        <v>3.4214892974768834</v>
      </c>
      <c r="D14" s="22">
        <f t="shared" si="1"/>
        <v>14118.805</v>
      </c>
      <c r="E14" s="23">
        <f t="shared" si="1"/>
        <v>1.6502421871397766</v>
      </c>
      <c r="F14" s="22">
        <f t="shared" si="1"/>
        <v>1856.846</v>
      </c>
      <c r="G14" s="23">
        <f t="shared" si="1"/>
        <v>0.19869135566439</v>
      </c>
    </row>
    <row r="15" spans="1:7" x14ac:dyDescent="0.2">
      <c r="A15" s="15" t="s">
        <v>11</v>
      </c>
      <c r="B15" s="25">
        <f>SUM(B13:B14)</f>
        <v>60104.111000000012</v>
      </c>
      <c r="C15" s="26">
        <f>((B13*C13)+(B14*C14))/B15</f>
        <v>4.6336883593203781</v>
      </c>
      <c r="D15" s="25">
        <f>SUM(D13:D14)</f>
        <v>297784.853</v>
      </c>
      <c r="E15" s="26">
        <f>((D13*E13)+(D14*E14))/D15</f>
        <v>1.5422291877082153</v>
      </c>
      <c r="F15" s="25">
        <f>SUM(F13:F14)</f>
        <v>8629.7709999999988</v>
      </c>
      <c r="G15" s="26">
        <f>((F13*G13)+(F14*G14))/F15</f>
        <v>0.23246279374041326</v>
      </c>
    </row>
    <row r="18" spans="1:13" ht="15" x14ac:dyDescent="0.2">
      <c r="A18" s="14" t="s">
        <v>47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6374.7749999999996</v>
      </c>
      <c r="C23" s="20">
        <v>3.8667233801977301</v>
      </c>
      <c r="D23" s="19">
        <v>22470.162</v>
      </c>
      <c r="E23" s="20">
        <v>1.21907724100966</v>
      </c>
      <c r="F23" s="19">
        <v>1808.9469999999999</v>
      </c>
      <c r="G23" s="20">
        <v>0.18839453671113601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13865.921</v>
      </c>
      <c r="C24" s="23">
        <v>4.3650553503802598</v>
      </c>
      <c r="D24" s="22">
        <v>38393.324000000001</v>
      </c>
      <c r="E24" s="23">
        <v>1.3461821030135299</v>
      </c>
      <c r="F24" s="22">
        <v>1055.8409999999999</v>
      </c>
      <c r="G24" s="23">
        <v>0.43612584849423403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9967.8649999999998</v>
      </c>
      <c r="C25" s="23">
        <v>4.7229420317189303</v>
      </c>
      <c r="D25" s="22">
        <v>60476.93</v>
      </c>
      <c r="E25" s="23">
        <v>1.32584688475424</v>
      </c>
      <c r="F25" s="22">
        <v>2914.5419999999999</v>
      </c>
      <c r="G25" s="23">
        <v>0.21913482873123799</v>
      </c>
      <c r="H25" s="22">
        <v>510.28899999999999</v>
      </c>
      <c r="I25" s="23">
        <v>2.9036456341406498</v>
      </c>
      <c r="J25" s="22">
        <v>1249.127</v>
      </c>
      <c r="K25" s="23">
        <v>0.82457530979636195</v>
      </c>
      <c r="L25" s="22">
        <v>0</v>
      </c>
      <c r="M25" s="24">
        <v>0</v>
      </c>
    </row>
    <row r="26" spans="1:13" x14ac:dyDescent="0.2">
      <c r="A26" s="21" t="s">
        <v>51</v>
      </c>
      <c r="B26" s="22">
        <v>3847.7689999999998</v>
      </c>
      <c r="C26" s="23">
        <v>5.0252374867098313</v>
      </c>
      <c r="D26" s="22">
        <v>15327.165000000001</v>
      </c>
      <c r="E26" s="23">
        <v>1.7399074913723442</v>
      </c>
      <c r="F26" s="22">
        <v>0</v>
      </c>
      <c r="G26" s="24">
        <v>0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25</v>
      </c>
      <c r="B27" s="22">
        <v>7956.62</v>
      </c>
      <c r="C27" s="23">
        <v>5.0532266963861536</v>
      </c>
      <c r="D27" s="22">
        <v>16859.267</v>
      </c>
      <c r="E27" s="23">
        <v>1.5129786783138317</v>
      </c>
      <c r="F27" s="28">
        <v>987.08299999999997</v>
      </c>
      <c r="G27" s="38">
        <v>0.19899749159898408</v>
      </c>
      <c r="H27" s="22">
        <v>0</v>
      </c>
      <c r="I27" s="24">
        <v>0</v>
      </c>
      <c r="J27" s="22">
        <v>0</v>
      </c>
      <c r="K27" s="24">
        <v>0</v>
      </c>
      <c r="L27" s="22">
        <v>0</v>
      </c>
      <c r="M27" s="24">
        <v>0</v>
      </c>
    </row>
    <row r="28" spans="1:13" x14ac:dyDescent="0.2">
      <c r="A28" s="21" t="s">
        <v>16</v>
      </c>
      <c r="B28" s="22">
        <v>1480.1079999999999</v>
      </c>
      <c r="C28" s="23">
        <v>4.9508014442189401</v>
      </c>
      <c r="D28" s="22">
        <v>43711.273999999998</v>
      </c>
      <c r="E28" s="23">
        <v>1.9198194081920399</v>
      </c>
      <c r="F28" s="22">
        <v>6.5119999999999996</v>
      </c>
      <c r="G28" s="23">
        <v>0.12</v>
      </c>
      <c r="H28" s="22">
        <v>393.64800000000002</v>
      </c>
      <c r="I28" s="23">
        <v>3.3867739935170502</v>
      </c>
      <c r="J28" s="22">
        <v>2205.145</v>
      </c>
      <c r="K28" s="23">
        <v>0.99614525257976205</v>
      </c>
      <c r="L28" s="22">
        <v>0</v>
      </c>
      <c r="M28" s="24">
        <v>0</v>
      </c>
    </row>
    <row r="29" spans="1:13" x14ac:dyDescent="0.2">
      <c r="A29" s="21" t="s">
        <v>17</v>
      </c>
      <c r="B29" s="22">
        <v>4073.0309999999999</v>
      </c>
      <c r="C29" s="23">
        <v>4.65568066754218</v>
      </c>
      <c r="D29" s="22">
        <v>25068.594000000001</v>
      </c>
      <c r="E29" s="23">
        <v>1.6257248250540099</v>
      </c>
      <c r="F29" s="22">
        <v>0</v>
      </c>
      <c r="G29" s="24">
        <v>0</v>
      </c>
      <c r="H29" s="22">
        <v>1176.5070000000001</v>
      </c>
      <c r="I29" s="23">
        <v>3.65771019126958</v>
      </c>
      <c r="J29" s="22">
        <v>4017.5970000000002</v>
      </c>
      <c r="K29" s="23">
        <v>0.97323712457969302</v>
      </c>
      <c r="L29" s="22">
        <v>0</v>
      </c>
      <c r="M29" s="24">
        <v>0</v>
      </c>
    </row>
    <row r="30" spans="1:13" x14ac:dyDescent="0.2">
      <c r="A30" s="21" t="s">
        <v>18</v>
      </c>
      <c r="B30" s="22">
        <v>5080.1229999999996</v>
      </c>
      <c r="C30" s="23">
        <v>5.2647597347544499</v>
      </c>
      <c r="D30" s="22">
        <v>41238.692999999999</v>
      </c>
      <c r="E30" s="23">
        <v>1.80078249068175</v>
      </c>
      <c r="F30" s="22">
        <v>0</v>
      </c>
      <c r="G30" s="24">
        <v>0</v>
      </c>
      <c r="H30" s="22">
        <v>0</v>
      </c>
      <c r="I30" s="24">
        <v>0</v>
      </c>
      <c r="J30" s="22">
        <v>6646.9359999999997</v>
      </c>
      <c r="K30" s="23">
        <v>2.4316059437009798</v>
      </c>
      <c r="L30" s="22">
        <v>1856.846</v>
      </c>
      <c r="M30" s="23">
        <v>0.19869135566439</v>
      </c>
    </row>
    <row r="31" spans="1:13" x14ac:dyDescent="0.2">
      <c r="A31" s="30" t="s">
        <v>19</v>
      </c>
      <c r="B31" s="31">
        <v>5377.4549999999999</v>
      </c>
      <c r="C31" s="32">
        <v>4.9380632111286804</v>
      </c>
      <c r="D31" s="31">
        <v>20120.638999999999</v>
      </c>
      <c r="E31" s="32">
        <v>1.27146864237264</v>
      </c>
      <c r="F31" s="31">
        <v>0</v>
      </c>
      <c r="G31" s="33">
        <v>0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58023.667000000009</v>
      </c>
      <c r="C32" s="26">
        <f>((B23*C23)+(B24*C24)+(B25*C25)+(B26*C26)+(B27*C27)+(B28*C28)+(B29*C29)+(B30*C30)+(B31*C31))/B32</f>
        <v>4.6771518699085304</v>
      </c>
      <c r="D32" s="25">
        <f>SUM(D23:D31)</f>
        <v>283666.04800000001</v>
      </c>
      <c r="E32" s="26">
        <f>((D23*E23)+(D24*E24)+(D25*E25)+(D26*E26)+(D27*E27)+(D28*E28)+(D29*E29)+(D30*E30)+(D31*E31))/D32</f>
        <v>1.5368530967477656</v>
      </c>
      <c r="F32" s="25">
        <f>SUM(F23:F31)</f>
        <v>6772.9249999999993</v>
      </c>
      <c r="G32" s="26">
        <f>((F23*G23)+(F24*G24)+(F25*G25)+(F26*G26)+(F27*G27)+(F28*G28)+(F29*G29)+(F30*G30)+(F31*G31))/F32</f>
        <v>0.24172147587637538</v>
      </c>
      <c r="H32" s="25">
        <f>SUM(H23:H31)</f>
        <v>2080.444</v>
      </c>
      <c r="I32" s="26">
        <f>((H23*I23)+(H24*I24)+(H25*I25)+(H26*I26)+(H27*I27)+(H28*I28)+(H29*I29)+(H30*I30)+(H31*I31))/H32</f>
        <v>3.4214892974768834</v>
      </c>
      <c r="J32" s="25">
        <f>SUM(J23:J31)</f>
        <v>14118.805</v>
      </c>
      <c r="K32" s="26">
        <f>((J23*K23)+(J24*K24)+(J25*K25)+(J26*K26)+(J27*K27)+(J28*K28)+(J29*K29)+(J30*K30)+(J31*K31))/J32</f>
        <v>1.6502421871397766</v>
      </c>
      <c r="L32" s="25">
        <f>SUM(L23:L31)</f>
        <v>1856.846</v>
      </c>
      <c r="M32" s="26">
        <f>((L23*M23)+(L24*M24)+(L25*M25)+(L26*M26)+(L27*M27)+(L28*M28)+(L29*M29)+(L30*M30)+(L31*M31))/L32</f>
        <v>0.19869135566439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D15:F15 C15 C32:E32 F32:G32 H32:I32 K32:L32 J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46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38838.362000000001</v>
      </c>
      <c r="C13" s="20">
        <f t="shared" si="0"/>
        <v>4.8022257111924525</v>
      </c>
      <c r="D13" s="19">
        <f t="shared" si="0"/>
        <v>279191.967</v>
      </c>
      <c r="E13" s="20">
        <f t="shared" si="0"/>
        <v>1.7113321685863534</v>
      </c>
      <c r="F13" s="19">
        <f t="shared" si="0"/>
        <v>28598.989000000005</v>
      </c>
      <c r="G13" s="20">
        <f t="shared" si="0"/>
        <v>0.25738692507626737</v>
      </c>
    </row>
    <row r="14" spans="1:7" x14ac:dyDescent="0.2">
      <c r="A14" s="21" t="s">
        <v>10</v>
      </c>
      <c r="B14" s="22">
        <f t="shared" ref="B14:G14" si="1">H32</f>
        <v>1163.479</v>
      </c>
      <c r="C14" s="23">
        <f t="shared" si="1"/>
        <v>3.618053798994223</v>
      </c>
      <c r="D14" s="22">
        <f t="shared" si="1"/>
        <v>13218.152999999998</v>
      </c>
      <c r="E14" s="23">
        <f t="shared" si="1"/>
        <v>1.6961442883132016</v>
      </c>
      <c r="F14" s="22">
        <f t="shared" si="1"/>
        <v>4322.4930000000004</v>
      </c>
      <c r="G14" s="23">
        <f t="shared" si="1"/>
        <v>0.28394833907191985</v>
      </c>
    </row>
    <row r="15" spans="1:7" x14ac:dyDescent="0.2">
      <c r="A15" s="15" t="s">
        <v>11</v>
      </c>
      <c r="B15" s="25">
        <f>SUM(B13:B14)</f>
        <v>40001.841</v>
      </c>
      <c r="C15" s="26">
        <f>((B13*C13)+(B14*C14))/B15</f>
        <v>4.7677833175978064</v>
      </c>
      <c r="D15" s="25">
        <f>SUM(D13:D14)</f>
        <v>292410.12</v>
      </c>
      <c r="E15" s="26">
        <f>((D13*E13)+(D14*E14))/D15</f>
        <v>1.7106456132605794</v>
      </c>
      <c r="F15" s="25">
        <f>SUM(F13:F14)</f>
        <v>32921.482000000004</v>
      </c>
      <c r="G15" s="26">
        <f>((F13*G13)+(F14*G14))/F15</f>
        <v>0.26087435999995368</v>
      </c>
    </row>
    <row r="18" spans="1:13" ht="15" x14ac:dyDescent="0.2">
      <c r="A18" s="14" t="s">
        <v>45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4972.9830000000002</v>
      </c>
      <c r="C23" s="20">
        <v>3.7070630953292998</v>
      </c>
      <c r="D23" s="19">
        <v>22241.745999999999</v>
      </c>
      <c r="E23" s="20">
        <v>1.3375570362596501</v>
      </c>
      <c r="F23" s="19">
        <v>1774.904</v>
      </c>
      <c r="G23" s="20">
        <v>0.232386493579371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11098.460999999999</v>
      </c>
      <c r="C24" s="23">
        <v>4.5896725839735799</v>
      </c>
      <c r="D24" s="22">
        <v>38035.85</v>
      </c>
      <c r="E24" s="23">
        <v>1.49593308668007</v>
      </c>
      <c r="F24" s="22">
        <v>2109.9699999999998</v>
      </c>
      <c r="G24" s="23">
        <v>0.54601625425953904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6055.1589999999997</v>
      </c>
      <c r="C25" s="23">
        <v>4.98724591691151</v>
      </c>
      <c r="D25" s="22">
        <v>60311.663</v>
      </c>
      <c r="E25" s="23">
        <v>1.49316118124615</v>
      </c>
      <c r="F25" s="22">
        <v>2869.5369999999998</v>
      </c>
      <c r="G25" s="23">
        <v>0.294693148406868</v>
      </c>
      <c r="H25" s="22">
        <v>509.80599999999998</v>
      </c>
      <c r="I25" s="23">
        <v>3.1361053067245201</v>
      </c>
      <c r="J25" s="22">
        <v>1252.616</v>
      </c>
      <c r="K25" s="23">
        <v>0.93938912004955999</v>
      </c>
      <c r="L25" s="22">
        <v>0</v>
      </c>
      <c r="M25" s="24">
        <v>0</v>
      </c>
    </row>
    <row r="26" spans="1:13" x14ac:dyDescent="0.2">
      <c r="A26" s="21" t="s">
        <v>51</v>
      </c>
      <c r="B26" s="22">
        <v>1755.9709999999998</v>
      </c>
      <c r="C26" s="23">
        <v>5.1745727218729689</v>
      </c>
      <c r="D26" s="22">
        <v>14716.032999999999</v>
      </c>
      <c r="E26" s="23">
        <v>1.9417081207958693</v>
      </c>
      <c r="F26" s="22">
        <v>0</v>
      </c>
      <c r="G26" s="24">
        <v>0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3909.0349999999994</v>
      </c>
      <c r="C27" s="23">
        <v>5.5795884756723861</v>
      </c>
      <c r="D27" s="22">
        <v>16575.794000000002</v>
      </c>
      <c r="E27" s="23">
        <v>1.6444941089398191</v>
      </c>
      <c r="F27" s="28">
        <v>9515.2489999999998</v>
      </c>
      <c r="G27" s="29">
        <v>0.21047408522887839</v>
      </c>
      <c r="H27" s="22">
        <v>0</v>
      </c>
      <c r="I27" s="24">
        <v>0</v>
      </c>
      <c r="J27" s="22">
        <v>0</v>
      </c>
      <c r="K27" s="24">
        <v>0</v>
      </c>
      <c r="L27" s="22">
        <v>0</v>
      </c>
      <c r="M27" s="24">
        <v>0</v>
      </c>
    </row>
    <row r="28" spans="1:13" x14ac:dyDescent="0.2">
      <c r="A28" s="21" t="s">
        <v>16</v>
      </c>
      <c r="B28" s="22">
        <v>812.678</v>
      </c>
      <c r="C28" s="23">
        <v>4.4585990121548802</v>
      </c>
      <c r="D28" s="22">
        <v>42787.398000000001</v>
      </c>
      <c r="E28" s="23">
        <v>2.1585567507049599</v>
      </c>
      <c r="F28" s="22">
        <v>1448.723</v>
      </c>
      <c r="G28" s="23">
        <v>0.18512351774631899</v>
      </c>
      <c r="H28" s="22">
        <v>85.400999999999996</v>
      </c>
      <c r="I28" s="23">
        <v>3.9489999999999998</v>
      </c>
      <c r="J28" s="22">
        <v>2182.1979999999999</v>
      </c>
      <c r="K28" s="23">
        <v>1.1754801324169499</v>
      </c>
      <c r="L28" s="22">
        <v>383.78699999999998</v>
      </c>
      <c r="M28" s="23">
        <v>0.18077996649183001</v>
      </c>
    </row>
    <row r="29" spans="1:13" x14ac:dyDescent="0.2">
      <c r="A29" s="21" t="s">
        <v>17</v>
      </c>
      <c r="B29" s="22">
        <v>2872.1930000000002</v>
      </c>
      <c r="C29" s="23">
        <v>4.8102811158581602</v>
      </c>
      <c r="D29" s="22">
        <v>23317.017</v>
      </c>
      <c r="E29" s="23">
        <v>1.87699117803105</v>
      </c>
      <c r="F29" s="22">
        <v>685.27099999999996</v>
      </c>
      <c r="G29" s="23">
        <v>0.33424382616512299</v>
      </c>
      <c r="H29" s="22">
        <v>568.27200000000005</v>
      </c>
      <c r="I29" s="23">
        <v>4.0006823580961202</v>
      </c>
      <c r="J29" s="22">
        <v>3928.3440000000001</v>
      </c>
      <c r="K29" s="23">
        <v>1.0956581480644301</v>
      </c>
      <c r="L29" s="22">
        <v>0</v>
      </c>
      <c r="M29" s="24">
        <v>0</v>
      </c>
    </row>
    <row r="30" spans="1:13" x14ac:dyDescent="0.2">
      <c r="A30" s="21" t="s">
        <v>18</v>
      </c>
      <c r="B30" s="22">
        <v>3094.8879999999999</v>
      </c>
      <c r="C30" s="23">
        <v>5.47972752034969</v>
      </c>
      <c r="D30" s="22">
        <v>40057.184000000001</v>
      </c>
      <c r="E30" s="23">
        <v>1.96672308280582</v>
      </c>
      <c r="F30" s="22">
        <v>7792.902</v>
      </c>
      <c r="G30" s="23">
        <v>0.23606172514424001</v>
      </c>
      <c r="H30" s="22">
        <v>0</v>
      </c>
      <c r="I30" s="24">
        <v>0</v>
      </c>
      <c r="J30" s="22">
        <v>5854.9949999999999</v>
      </c>
      <c r="K30" s="23">
        <v>2.4549890076763501</v>
      </c>
      <c r="L30" s="22">
        <v>3938.7060000000001</v>
      </c>
      <c r="M30" s="23">
        <v>0.294001051868304</v>
      </c>
    </row>
    <row r="31" spans="1:13" x14ac:dyDescent="0.2">
      <c r="A31" s="30" t="s">
        <v>19</v>
      </c>
      <c r="B31" s="31">
        <v>4266.9939999999997</v>
      </c>
      <c r="C31" s="32">
        <v>5.0721279083120301</v>
      </c>
      <c r="D31" s="31">
        <v>21149.281999999999</v>
      </c>
      <c r="E31" s="32">
        <v>1.4349037115302501</v>
      </c>
      <c r="F31" s="31">
        <v>2402.433</v>
      </c>
      <c r="G31" s="32">
        <v>0.25443864407456901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38838.362000000001</v>
      </c>
      <c r="C32" s="26">
        <f>((B23*C23)+(B24*C24)+(B25*C25)+(B26*C26)+(B27*C27)+(B28*C28)+(B29*C29)+(B30*C30)+(B31*C31))/B32</f>
        <v>4.8022257111924525</v>
      </c>
      <c r="D32" s="25">
        <f>SUM(D23:D31)</f>
        <v>279191.967</v>
      </c>
      <c r="E32" s="26">
        <f>((D23*E23)+(D24*E24)+(D25*E25)+(D26*E26)+(D27*E27)+(D28*E28)+(D29*E29)+(D30*E30)+(D31*E31))/D32</f>
        <v>1.7113321685863534</v>
      </c>
      <c r="F32" s="25">
        <f>SUM(F23:F31)</f>
        <v>28598.989000000005</v>
      </c>
      <c r="G32" s="26">
        <f>((F23*G23)+(F24*G24)+(F25*G25)+(F26*G26)+(F27*G27)+(F28*G28)+(F29*G29)+(F30*G30)+(F31*G31))/F32</f>
        <v>0.25738692507626737</v>
      </c>
      <c r="H32" s="25">
        <f>SUM(H23:H31)</f>
        <v>1163.479</v>
      </c>
      <c r="I32" s="26">
        <f>((H23*I23)+(H24*I24)+(H25*I25)+(H26*I26)+(H27*I27)+(H28*I28)+(H29*I29)+(H30*I30)+(H31*I31))/H32</f>
        <v>3.618053798994223</v>
      </c>
      <c r="J32" s="25">
        <f>SUM(J23:J31)</f>
        <v>13218.152999999998</v>
      </c>
      <c r="K32" s="26">
        <f>((J23*K23)+(J24*K24)+(J25*K25)+(J26*K26)+(J27*K27)+(J28*K28)+(J29*K29)+(J30*K30)+(J31*K31))/J32</f>
        <v>1.6961442883132016</v>
      </c>
      <c r="L32" s="25">
        <f>SUM(L23:L31)</f>
        <v>4322.4930000000004</v>
      </c>
      <c r="M32" s="26">
        <f>((L23*M23)+(L24*M24)+(L25*M25)+(L26*M26)+(L27*M27)+(L28*M28)+(L29*M29)+(L30*M30)+(L31*M31))/L32</f>
        <v>0.28394833907191985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D15:F15 C15 C32:D32 E32:F32 G32:H32 I32:J32 K32:L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44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23520.230000000003</v>
      </c>
      <c r="C13" s="20">
        <f t="shared" si="0"/>
        <v>4.8590066815673136</v>
      </c>
      <c r="D13" s="19">
        <f t="shared" si="0"/>
        <v>273971.00700000004</v>
      </c>
      <c r="E13" s="20">
        <f t="shared" si="0"/>
        <v>1.8855694774666445</v>
      </c>
      <c r="F13" s="19">
        <f t="shared" si="0"/>
        <v>70590.501999999993</v>
      </c>
      <c r="G13" s="20">
        <f t="shared" si="0"/>
        <v>0.24827820476471468</v>
      </c>
    </row>
    <row r="14" spans="1:7" x14ac:dyDescent="0.2">
      <c r="A14" s="21" t="s">
        <v>10</v>
      </c>
      <c r="B14" s="22">
        <f t="shared" ref="B14:G14" si="1">H32</f>
        <v>913.75600000000009</v>
      </c>
      <c r="C14" s="23">
        <f t="shared" si="1"/>
        <v>3.8381228621207453</v>
      </c>
      <c r="D14" s="22">
        <f t="shared" si="1"/>
        <v>12484.557000000001</v>
      </c>
      <c r="E14" s="23">
        <f t="shared" si="1"/>
        <v>1.7616124288591088</v>
      </c>
      <c r="F14" s="22">
        <f t="shared" si="1"/>
        <v>5502.3720000000003</v>
      </c>
      <c r="G14" s="23">
        <f t="shared" si="1"/>
        <v>0.38319921099482218</v>
      </c>
    </row>
    <row r="15" spans="1:7" x14ac:dyDescent="0.2">
      <c r="A15" s="15" t="s">
        <v>11</v>
      </c>
      <c r="B15" s="25">
        <f>SUM(B13:B14)</f>
        <v>24433.986000000004</v>
      </c>
      <c r="C15" s="26">
        <f>((B13*C13)+(B14*C14))/B15</f>
        <v>4.8208287635099731</v>
      </c>
      <c r="D15" s="25">
        <f>SUM(D13:D14)</f>
        <v>286455.56400000001</v>
      </c>
      <c r="E15" s="26">
        <f>((D13*E13)+(D14*E14))/D15</f>
        <v>1.8801670729286322</v>
      </c>
      <c r="F15" s="25">
        <f>SUM(F13:F14)</f>
        <v>76092.873999999996</v>
      </c>
      <c r="G15" s="26">
        <f>((F13*G13)+(F14*G14))/F15</f>
        <v>0.25803451344208661</v>
      </c>
    </row>
    <row r="18" spans="1:13" ht="15" x14ac:dyDescent="0.2">
      <c r="A18" s="14" t="s">
        <v>43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4432.0910000000003</v>
      </c>
      <c r="C23" s="20">
        <v>3.8730537732641301</v>
      </c>
      <c r="D23" s="19">
        <v>22016.671999999999</v>
      </c>
      <c r="E23" s="20">
        <v>1.4926931091129501</v>
      </c>
      <c r="F23" s="19">
        <v>2418.9960000000001</v>
      </c>
      <c r="G23" s="20">
        <v>0.28740313295268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8615.9449999999997</v>
      </c>
      <c r="C24" s="23">
        <v>4.8658823693744599</v>
      </c>
      <c r="D24" s="22">
        <v>37870.055</v>
      </c>
      <c r="E24" s="23">
        <v>1.6654154862991399</v>
      </c>
      <c r="F24" s="22">
        <v>8587.8410000000003</v>
      </c>
      <c r="G24" s="23">
        <v>0.19488248513217701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3584.5189999999998</v>
      </c>
      <c r="C25" s="23">
        <v>5.2384320013368599</v>
      </c>
      <c r="D25" s="22">
        <v>60201.03</v>
      </c>
      <c r="E25" s="23">
        <v>1.6760906687809201</v>
      </c>
      <c r="F25" s="22">
        <v>8622.3269999999993</v>
      </c>
      <c r="G25" s="23">
        <v>0.28802768533366901</v>
      </c>
      <c r="H25" s="22">
        <v>455.79700000000003</v>
      </c>
      <c r="I25" s="23">
        <v>3.29668772063002</v>
      </c>
      <c r="J25" s="22">
        <v>1241.68</v>
      </c>
      <c r="K25" s="23">
        <v>1.0190860422975301</v>
      </c>
      <c r="L25" s="22">
        <v>125.57299999999999</v>
      </c>
      <c r="M25" s="23">
        <v>0.20300000000000001</v>
      </c>
    </row>
    <row r="26" spans="1:13" x14ac:dyDescent="0.2">
      <c r="A26" s="21" t="s">
        <v>51</v>
      </c>
      <c r="B26" s="22">
        <v>590.149</v>
      </c>
      <c r="C26" s="23">
        <v>5.7507168833633537</v>
      </c>
      <c r="D26" s="22">
        <v>14112.65</v>
      </c>
      <c r="E26" s="23">
        <v>2.1074334575717528</v>
      </c>
      <c r="F26" s="22">
        <v>860.66</v>
      </c>
      <c r="G26" s="23">
        <v>0.17855993772221318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1027.4390000000001</v>
      </c>
      <c r="C27" s="23">
        <v>6.3300631745534295</v>
      </c>
      <c r="D27" s="22">
        <v>16204.442999999999</v>
      </c>
      <c r="E27" s="23">
        <v>1.7931989662341372</v>
      </c>
      <c r="F27" s="28">
        <v>17809.625</v>
      </c>
      <c r="G27" s="38">
        <v>0.23995720353460556</v>
      </c>
      <c r="H27" s="22">
        <v>0</v>
      </c>
      <c r="I27" s="24">
        <v>0</v>
      </c>
      <c r="J27" s="22">
        <v>0</v>
      </c>
      <c r="K27" s="24">
        <v>0</v>
      </c>
      <c r="L27" s="22">
        <v>0</v>
      </c>
      <c r="M27" s="24">
        <v>0</v>
      </c>
    </row>
    <row r="28" spans="1:13" x14ac:dyDescent="0.2">
      <c r="A28" s="21" t="s">
        <v>16</v>
      </c>
      <c r="B28" s="22">
        <v>586.91300000000001</v>
      </c>
      <c r="C28" s="23">
        <v>4.6952419251234803</v>
      </c>
      <c r="D28" s="22">
        <v>41904.675000000003</v>
      </c>
      <c r="E28" s="23">
        <v>2.3930822837308701</v>
      </c>
      <c r="F28" s="22">
        <v>3864.4369999999999</v>
      </c>
      <c r="G28" s="23">
        <v>0.23010445066124799</v>
      </c>
      <c r="H28" s="22">
        <v>0</v>
      </c>
      <c r="I28" s="24">
        <v>0</v>
      </c>
      <c r="J28" s="22">
        <v>2174.752</v>
      </c>
      <c r="K28" s="23">
        <v>1.3624872063573199</v>
      </c>
      <c r="L28" s="22">
        <v>774.31899999999996</v>
      </c>
      <c r="M28" s="23">
        <v>0.25039716705905402</v>
      </c>
    </row>
    <row r="29" spans="1:13" x14ac:dyDescent="0.2">
      <c r="A29" s="21" t="s">
        <v>17</v>
      </c>
      <c r="B29" s="22">
        <v>996.95299999999997</v>
      </c>
      <c r="C29" s="23">
        <v>4.5685639302956096</v>
      </c>
      <c r="D29" s="22">
        <v>22755.875</v>
      </c>
      <c r="E29" s="23">
        <v>2.0455933291512598</v>
      </c>
      <c r="F29" s="22">
        <v>4446.1229999999996</v>
      </c>
      <c r="G29" s="23">
        <v>0.260581733118944</v>
      </c>
      <c r="H29" s="22">
        <v>457.959</v>
      </c>
      <c r="I29" s="23">
        <v>4.3770019172022003</v>
      </c>
      <c r="J29" s="22">
        <v>3697.1260000000002</v>
      </c>
      <c r="K29" s="23">
        <v>1.05504166614825</v>
      </c>
      <c r="L29" s="22">
        <v>196.42500000000001</v>
      </c>
      <c r="M29" s="23">
        <v>0.2</v>
      </c>
    </row>
    <row r="30" spans="1:13" x14ac:dyDescent="0.2">
      <c r="A30" s="21" t="s">
        <v>18</v>
      </c>
      <c r="B30" s="22">
        <v>1288.123</v>
      </c>
      <c r="C30" s="23">
        <v>5.2381133851347998</v>
      </c>
      <c r="D30" s="22">
        <v>38077.154999999999</v>
      </c>
      <c r="E30" s="23">
        <v>2.1312876428661802</v>
      </c>
      <c r="F30" s="22">
        <v>20994.222000000002</v>
      </c>
      <c r="G30" s="23">
        <v>0.24903149428447499</v>
      </c>
      <c r="H30" s="22">
        <v>0</v>
      </c>
      <c r="I30" s="24">
        <v>0</v>
      </c>
      <c r="J30" s="22">
        <v>5370.9989999999998</v>
      </c>
      <c r="K30" s="23">
        <v>2.5812475986310899</v>
      </c>
      <c r="L30" s="22">
        <v>4406.0550000000003</v>
      </c>
      <c r="M30" s="23">
        <v>0.41984065246575503</v>
      </c>
    </row>
    <row r="31" spans="1:13" x14ac:dyDescent="0.2">
      <c r="A31" s="30" t="s">
        <v>19</v>
      </c>
      <c r="B31" s="31">
        <v>2398.098</v>
      </c>
      <c r="C31" s="32">
        <v>5.1968618784553398</v>
      </c>
      <c r="D31" s="31">
        <v>20828.452000000001</v>
      </c>
      <c r="E31" s="32">
        <v>1.5830384628199901</v>
      </c>
      <c r="F31" s="31">
        <v>2986.2710000000002</v>
      </c>
      <c r="G31" s="32">
        <v>0.32499231449523502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23520.230000000003</v>
      </c>
      <c r="C32" s="26">
        <f>((B23*C23)+(B24*C24)+(B25*C25)+(B26*C26)+(B27*C27)+(B28*C28)+(B29*C29)+(B30*C30)+(B31*C31))/B32</f>
        <v>4.8590066815673136</v>
      </c>
      <c r="D32" s="25">
        <f>SUM(D23:D31)</f>
        <v>273971.00700000004</v>
      </c>
      <c r="E32" s="26">
        <f>((D23*E23)+(D24*E24)+(D25*E25)+(D26*E26)+(D27*E27)+(D28*E28)+(D29*E29)+(D30*E30)+(D31*E31))/D32</f>
        <v>1.8855694774666445</v>
      </c>
      <c r="F32" s="25">
        <f>SUM(F23:F31)</f>
        <v>70590.501999999993</v>
      </c>
      <c r="G32" s="26">
        <f>((F23*G23)+(F24*G24)+(F25*G25)+(F26*G26)+(F27*G27)+(F28*G28)+(F29*G29)+(F30*G30)+(F31*G31))/F32</f>
        <v>0.24827820476471468</v>
      </c>
      <c r="H32" s="25">
        <f>SUM(H23:H31)</f>
        <v>913.75600000000009</v>
      </c>
      <c r="I32" s="26">
        <f>((H23*I23)+(H24*I24)+(H25*I25)+(H26*I26)+(H27*I27)+(H28*I28)+(H29*I29)+(H30*I30)+(H31*I31))/H32</f>
        <v>3.8381228621207453</v>
      </c>
      <c r="J32" s="25">
        <f>SUM(J23:J31)</f>
        <v>12484.557000000001</v>
      </c>
      <c r="K32" s="26">
        <f>((J23*K23)+(J24*K24)+(J25*K25)+(J26*K26)+(J27*K27)+(J28*K28)+(J29*K29)+(J30*K30)+(J31*K31))/J32</f>
        <v>1.7616124288591088</v>
      </c>
      <c r="L32" s="25">
        <f>SUM(L23:L31)</f>
        <v>5502.3720000000003</v>
      </c>
      <c r="M32" s="26">
        <f>((L23*M23)+(L24*M24)+(L25*M25)+(L26*M26)+(L27*M27)+(L28*M28)+(L29*M29)+(L30*M30)+(L31*M31))/L32</f>
        <v>0.38319921099482218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C15:D15 E15:F15 C32:D32 E32:F32 G32:H32 I32:J32 K32:L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42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12540.445</v>
      </c>
      <c r="C13" s="20">
        <f t="shared" si="0"/>
        <v>4.8522539275918835</v>
      </c>
      <c r="D13" s="19">
        <f t="shared" si="0"/>
        <v>261803.75199999998</v>
      </c>
      <c r="E13" s="20">
        <f t="shared" si="0"/>
        <v>2.0683813962146731</v>
      </c>
      <c r="F13" s="19">
        <f t="shared" si="0"/>
        <v>122282.056</v>
      </c>
      <c r="G13" s="20">
        <f t="shared" si="0"/>
        <v>0.27902763808616371</v>
      </c>
    </row>
    <row r="14" spans="1:7" x14ac:dyDescent="0.2">
      <c r="A14" s="21" t="s">
        <v>10</v>
      </c>
      <c r="B14" s="22">
        <f t="shared" ref="B14:G14" si="1">H32</f>
        <v>436.28199999999998</v>
      </c>
      <c r="C14" s="23">
        <f t="shared" si="1"/>
        <v>4.041646364048944</v>
      </c>
      <c r="D14" s="22">
        <f t="shared" si="1"/>
        <v>11855.362000000001</v>
      </c>
      <c r="E14" s="23">
        <f t="shared" si="1"/>
        <v>1.971103542515193</v>
      </c>
      <c r="F14" s="22">
        <f t="shared" si="1"/>
        <v>6719.6360000000004</v>
      </c>
      <c r="G14" s="23">
        <f t="shared" si="1"/>
        <v>0.51295388991308477</v>
      </c>
    </row>
    <row r="15" spans="1:7" x14ac:dyDescent="0.2">
      <c r="A15" s="15" t="s">
        <v>11</v>
      </c>
      <c r="B15" s="25">
        <f>SUM(B13:B14)</f>
        <v>12976.726999999999</v>
      </c>
      <c r="C15" s="26">
        <f>((B13*C13)+(B14*C14))/B15</f>
        <v>4.8250010240640808</v>
      </c>
      <c r="D15" s="25">
        <f>SUM(D13:D14)</f>
        <v>273659.114</v>
      </c>
      <c r="E15" s="26">
        <f>((D13*E13)+(D14*E14))/D15</f>
        <v>2.0641671599214484</v>
      </c>
      <c r="F15" s="25">
        <f>SUM(F13:F14)</f>
        <v>129001.692</v>
      </c>
      <c r="G15" s="26">
        <f>((F13*G13)+(F14*G14))/F15</f>
        <v>0.29121274386850682</v>
      </c>
    </row>
    <row r="18" spans="1:13" ht="15" x14ac:dyDescent="0.2">
      <c r="A18" s="14" t="s">
        <v>41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3926.0709999999999</v>
      </c>
      <c r="C23" s="20">
        <v>4.0083892423239398</v>
      </c>
      <c r="D23" s="19">
        <v>21895.953000000001</v>
      </c>
      <c r="E23" s="20">
        <v>1.6744622460141401</v>
      </c>
      <c r="F23" s="19">
        <v>6171.3050000000003</v>
      </c>
      <c r="G23" s="20">
        <v>0.220786972933602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5257.3729999999996</v>
      </c>
      <c r="C24" s="23">
        <v>5.1594071303291598</v>
      </c>
      <c r="D24" s="22">
        <v>38062.722999999998</v>
      </c>
      <c r="E24" s="23">
        <v>1.8517788387867</v>
      </c>
      <c r="F24" s="22">
        <v>16634.752</v>
      </c>
      <c r="G24" s="23">
        <v>0.205306521972795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1500.4169999999999</v>
      </c>
      <c r="C25" s="23">
        <v>5.4564362653848901</v>
      </c>
      <c r="D25" s="22">
        <v>55141.313000000002</v>
      </c>
      <c r="E25" s="23">
        <v>1.9076027049083899</v>
      </c>
      <c r="F25" s="22">
        <v>23110.896000000001</v>
      </c>
      <c r="G25" s="23">
        <v>0.27182037801563402</v>
      </c>
      <c r="H25" s="22">
        <v>343.01499999999999</v>
      </c>
      <c r="I25" s="23">
        <v>3.7691035727300601</v>
      </c>
      <c r="J25" s="22">
        <v>1239.9490000000001</v>
      </c>
      <c r="K25" s="23">
        <v>1.20839320488181</v>
      </c>
      <c r="L25" s="22">
        <v>125.169</v>
      </c>
      <c r="M25" s="23">
        <v>0.26700000000000002</v>
      </c>
    </row>
    <row r="26" spans="1:13" x14ac:dyDescent="0.2">
      <c r="A26" s="21" t="s">
        <v>51</v>
      </c>
      <c r="B26" s="22">
        <v>0</v>
      </c>
      <c r="C26" s="24">
        <v>0</v>
      </c>
      <c r="D26" s="22">
        <v>15400.246000000001</v>
      </c>
      <c r="E26" s="23">
        <v>2.0892910577532331</v>
      </c>
      <c r="F26" s="22">
        <v>8260.2009999999991</v>
      </c>
      <c r="G26" s="23">
        <v>0.17543796004479795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65.738</v>
      </c>
      <c r="C27" s="23">
        <v>13.749036341233381</v>
      </c>
      <c r="D27" s="22">
        <v>15727.384</v>
      </c>
      <c r="E27" s="23">
        <v>1.9140424833526033</v>
      </c>
      <c r="F27" s="28">
        <v>24028.423999999999</v>
      </c>
      <c r="G27" s="38">
        <v>0.29900588369840658</v>
      </c>
      <c r="H27" s="22">
        <v>0</v>
      </c>
      <c r="I27" s="24">
        <v>0</v>
      </c>
      <c r="J27" s="22">
        <v>0</v>
      </c>
      <c r="K27" s="24">
        <v>0</v>
      </c>
      <c r="L27" s="22">
        <v>0</v>
      </c>
      <c r="M27" s="24">
        <v>0</v>
      </c>
    </row>
    <row r="28" spans="1:13" x14ac:dyDescent="0.2">
      <c r="A28" s="21" t="s">
        <v>16</v>
      </c>
      <c r="B28" s="22">
        <v>405.60899999999998</v>
      </c>
      <c r="C28" s="23">
        <v>4.9390278618077996</v>
      </c>
      <c r="D28" s="22">
        <v>39740.440999999999</v>
      </c>
      <c r="E28" s="23">
        <v>2.6444548809360202</v>
      </c>
      <c r="F28" s="22">
        <v>7198.1419999999998</v>
      </c>
      <c r="G28" s="23">
        <v>0.30019273181884998</v>
      </c>
      <c r="H28" s="22">
        <v>0</v>
      </c>
      <c r="I28" s="24">
        <v>0</v>
      </c>
      <c r="J28" s="22">
        <v>2160.6</v>
      </c>
      <c r="K28" s="23">
        <v>1.6756103975747501</v>
      </c>
      <c r="L28" s="22">
        <v>1184.0909999999999</v>
      </c>
      <c r="M28" s="23">
        <v>0.31538222653495401</v>
      </c>
    </row>
    <row r="29" spans="1:13" x14ac:dyDescent="0.2">
      <c r="A29" s="21" t="s">
        <v>17</v>
      </c>
      <c r="B29" s="22">
        <v>0</v>
      </c>
      <c r="C29" s="24">
        <v>0</v>
      </c>
      <c r="D29" s="22">
        <v>21046.161</v>
      </c>
      <c r="E29" s="23">
        <v>2.1553981683405299</v>
      </c>
      <c r="F29" s="22">
        <v>8978.1659999999993</v>
      </c>
      <c r="G29" s="23">
        <v>0.26415602117403503</v>
      </c>
      <c r="H29" s="22">
        <v>93.266999999999996</v>
      </c>
      <c r="I29" s="23">
        <v>5.0439973088016101</v>
      </c>
      <c r="J29" s="22">
        <v>3686.53</v>
      </c>
      <c r="K29" s="23">
        <v>1.3376571472360199</v>
      </c>
      <c r="L29" s="22">
        <v>544.173</v>
      </c>
      <c r="M29" s="23">
        <v>0.290937306702097</v>
      </c>
    </row>
    <row r="30" spans="1:13" x14ac:dyDescent="0.2">
      <c r="A30" s="21" t="s">
        <v>18</v>
      </c>
      <c r="B30" s="22">
        <v>728.36699999999996</v>
      </c>
      <c r="C30" s="23">
        <v>4.3199990993551296</v>
      </c>
      <c r="D30" s="22">
        <v>34359.167000000001</v>
      </c>
      <c r="E30" s="23">
        <v>2.30756049947311</v>
      </c>
      <c r="F30" s="22">
        <v>24438.99</v>
      </c>
      <c r="G30" s="23">
        <v>0.343992356312597</v>
      </c>
      <c r="H30" s="22">
        <v>0</v>
      </c>
      <c r="I30" s="24">
        <v>0</v>
      </c>
      <c r="J30" s="22">
        <v>4768.2830000000004</v>
      </c>
      <c r="K30" s="23">
        <v>2.79307311709477</v>
      </c>
      <c r="L30" s="22">
        <v>4866.2030000000004</v>
      </c>
      <c r="M30" s="23">
        <v>0.59218282077422602</v>
      </c>
    </row>
    <row r="31" spans="1:13" x14ac:dyDescent="0.2">
      <c r="A31" s="30" t="s">
        <v>19</v>
      </c>
      <c r="B31" s="31">
        <v>656.87</v>
      </c>
      <c r="C31" s="32">
        <v>5.7037955485864797</v>
      </c>
      <c r="D31" s="31">
        <v>20430.364000000001</v>
      </c>
      <c r="E31" s="32">
        <v>1.8186463363061001</v>
      </c>
      <c r="F31" s="31">
        <v>3461.18</v>
      </c>
      <c r="G31" s="32">
        <v>0.42968256837263602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12540.445</v>
      </c>
      <c r="C32" s="26">
        <f>((B23*C23)+(B24*C24)+(B25*C25)+(B26*C26)+(B27*C27)+(B28*C28)+(B29*C29)+(B30*C30)+(B31*C31))/B32</f>
        <v>4.8522539275918835</v>
      </c>
      <c r="D32" s="25">
        <f>SUM(D23:D31)</f>
        <v>261803.75199999998</v>
      </c>
      <c r="E32" s="26">
        <f>((D23*E23)+(D24*E24)+(D25*E25)+(D26*E26)+(D27*E27)+(D28*E28)+(D29*E29)+(D30*E30)+(D31*E31))/D32</f>
        <v>2.0683813962146731</v>
      </c>
      <c r="F32" s="25">
        <f>SUM(F23:F31)</f>
        <v>122282.056</v>
      </c>
      <c r="G32" s="26">
        <f>((F23*G23)+(F24*G24)+(F25*G25)+(F26*G26)+(F27*G27)+(F28*G28)+(F29*G29)+(F30*G30)+(F31*G31))/F32</f>
        <v>0.27902763808616371</v>
      </c>
      <c r="H32" s="25">
        <f>SUM(H23:H31)</f>
        <v>436.28199999999998</v>
      </c>
      <c r="I32" s="26">
        <f>((H23*I23)+(H24*I24)+(H25*I25)+(H26*I26)+(H27*I27)+(H28*I28)+(H29*I29)+(H30*I30)+(H31*I31))/H32</f>
        <v>4.041646364048944</v>
      </c>
      <c r="J32" s="25">
        <f>SUM(J23:J31)</f>
        <v>11855.362000000001</v>
      </c>
      <c r="K32" s="26">
        <f>((J23*K23)+(J24*K24)+(J25*K25)+(J26*K26)+(J27*K27)+(J28*K28)+(J29*K29)+(J30*K30)+(J31*K31))/J32</f>
        <v>1.971103542515193</v>
      </c>
      <c r="L32" s="25">
        <f>SUM(L23:L31)</f>
        <v>6719.6360000000004</v>
      </c>
      <c r="M32" s="26">
        <f>((L23*M23)+(L24*M24)+(L25*M25)+(L26*M26)+(L27*M27)+(L28*M28)+(L29*M29)+(L30*M30)+(L31*M31))/L32</f>
        <v>0.51295388991308477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D15:F15 C15 C32:D32 E32:F32 G32:H32 I32:J32 K32:L3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40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6836.7280000000001</v>
      </c>
      <c r="C13" s="20">
        <f t="shared" si="0"/>
        <v>4.6419635467434128</v>
      </c>
      <c r="D13" s="19">
        <f t="shared" si="0"/>
        <v>244887.73099999997</v>
      </c>
      <c r="E13" s="20">
        <f t="shared" si="0"/>
        <v>2.2742601799148523</v>
      </c>
      <c r="F13" s="19">
        <f t="shared" si="0"/>
        <v>145750.17300000001</v>
      </c>
      <c r="G13" s="20">
        <f t="shared" si="0"/>
        <v>0.35224240355447117</v>
      </c>
    </row>
    <row r="14" spans="1:7" x14ac:dyDescent="0.2">
      <c r="A14" s="21" t="s">
        <v>10</v>
      </c>
      <c r="B14" s="22">
        <f t="shared" ref="B14:G14" si="1">H32</f>
        <v>202.768</v>
      </c>
      <c r="C14" s="23">
        <f t="shared" si="1"/>
        <v>4.3496734346642478</v>
      </c>
      <c r="D14" s="22">
        <f t="shared" si="1"/>
        <v>11112.624</v>
      </c>
      <c r="E14" s="23">
        <f t="shared" si="1"/>
        <v>2.2530745913836374</v>
      </c>
      <c r="F14" s="22">
        <f t="shared" si="1"/>
        <v>6704.9780000000001</v>
      </c>
      <c r="G14" s="23">
        <f t="shared" si="1"/>
        <v>0.72020971090434582</v>
      </c>
    </row>
    <row r="15" spans="1:7" x14ac:dyDescent="0.2">
      <c r="A15" s="15" t="s">
        <v>11</v>
      </c>
      <c r="B15" s="25">
        <f>SUM(B13:B14)</f>
        <v>7039.4960000000001</v>
      </c>
      <c r="C15" s="26">
        <f>((B13*C13)+(B14*C14))/B15</f>
        <v>4.6335443244800478</v>
      </c>
      <c r="D15" s="25">
        <f>SUM(D13:D14)</f>
        <v>256000.35499999998</v>
      </c>
      <c r="E15" s="26">
        <f>((D13*E13)+(D14*E14))/D15</f>
        <v>2.2733405425980755</v>
      </c>
      <c r="F15" s="25">
        <f>SUM(F13:F14)</f>
        <v>152455.15100000001</v>
      </c>
      <c r="G15" s="26">
        <f>((F13*G13)+(F14*G14))/F15</f>
        <v>0.36842560683961406</v>
      </c>
    </row>
    <row r="18" spans="1:13" ht="15" x14ac:dyDescent="0.2">
      <c r="A18" s="14" t="s">
        <v>39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3482.9650000000001</v>
      </c>
      <c r="C23" s="20">
        <v>4.42159063843593</v>
      </c>
      <c r="D23" s="19">
        <v>21601.672999999999</v>
      </c>
      <c r="E23" s="20">
        <v>1.9217005729602501</v>
      </c>
      <c r="F23" s="19">
        <v>13326.017</v>
      </c>
      <c r="G23" s="20">
        <v>0.19108977378612099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1868.2090000000001</v>
      </c>
      <c r="C24" s="23">
        <v>5.14024868577338</v>
      </c>
      <c r="D24" s="22">
        <v>36839.858999999997</v>
      </c>
      <c r="E24" s="23">
        <v>2.0967340007191702</v>
      </c>
      <c r="F24" s="22">
        <v>22405.982</v>
      </c>
      <c r="G24" s="23">
        <v>0.25309052729757597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630.553</v>
      </c>
      <c r="C25" s="23">
        <v>5.49066823090208</v>
      </c>
      <c r="D25" s="22">
        <v>52508.656999999999</v>
      </c>
      <c r="E25" s="23">
        <v>2.1062431952125502</v>
      </c>
      <c r="F25" s="22">
        <v>27952.573</v>
      </c>
      <c r="G25" s="23">
        <v>0.33603328709668301</v>
      </c>
      <c r="H25" s="22">
        <v>176.08</v>
      </c>
      <c r="I25" s="23">
        <v>4.3932555258973203</v>
      </c>
      <c r="J25" s="22">
        <v>1228.3869999999999</v>
      </c>
      <c r="K25" s="23">
        <v>1.4374821208625601</v>
      </c>
      <c r="L25" s="22">
        <v>125.044</v>
      </c>
      <c r="M25" s="23">
        <v>0.37</v>
      </c>
    </row>
    <row r="26" spans="1:13" x14ac:dyDescent="0.2">
      <c r="A26" s="21" t="s">
        <v>51</v>
      </c>
      <c r="B26" s="22">
        <v>0</v>
      </c>
      <c r="C26" s="24">
        <v>0</v>
      </c>
      <c r="D26" s="22">
        <v>13651.8</v>
      </c>
      <c r="E26" s="23">
        <v>2.0992905282087344</v>
      </c>
      <c r="F26" s="22">
        <v>8228.1859999999997</v>
      </c>
      <c r="G26" s="23">
        <v>0.28219379617816132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15.919</v>
      </c>
      <c r="C27" s="23">
        <v>16.079224197499844</v>
      </c>
      <c r="D27" s="22">
        <v>14759.659</v>
      </c>
      <c r="E27" s="23">
        <v>2.0508025960491363</v>
      </c>
      <c r="F27" s="28">
        <v>27616.311999999998</v>
      </c>
      <c r="G27" s="38">
        <v>0.3599388827516144</v>
      </c>
      <c r="H27" s="22">
        <v>0</v>
      </c>
      <c r="I27" s="24">
        <v>0</v>
      </c>
      <c r="J27" s="22">
        <v>0</v>
      </c>
      <c r="K27" s="24">
        <v>0</v>
      </c>
      <c r="L27" s="22">
        <v>0</v>
      </c>
      <c r="M27" s="24">
        <v>0</v>
      </c>
    </row>
    <row r="28" spans="1:13" x14ac:dyDescent="0.2">
      <c r="A28" s="21" t="s">
        <v>16</v>
      </c>
      <c r="B28" s="22">
        <v>139.803</v>
      </c>
      <c r="C28" s="23">
        <v>6.36644981867342</v>
      </c>
      <c r="D28" s="22">
        <v>36815.252</v>
      </c>
      <c r="E28" s="23">
        <v>2.9323047791985801</v>
      </c>
      <c r="F28" s="22">
        <v>7897.5730000000003</v>
      </c>
      <c r="G28" s="23">
        <v>0.39807074515170698</v>
      </c>
      <c r="H28" s="22">
        <v>0</v>
      </c>
      <c r="I28" s="24">
        <v>0</v>
      </c>
      <c r="J28" s="22">
        <v>2139.6790000000001</v>
      </c>
      <c r="K28" s="23">
        <v>2.1062910202885599</v>
      </c>
      <c r="L28" s="22">
        <v>1183.2460000000001</v>
      </c>
      <c r="M28" s="23">
        <v>0.473277758809242</v>
      </c>
    </row>
    <row r="29" spans="1:13" x14ac:dyDescent="0.2">
      <c r="A29" s="21" t="s">
        <v>17</v>
      </c>
      <c r="B29" s="22">
        <v>0</v>
      </c>
      <c r="C29" s="24">
        <v>0</v>
      </c>
      <c r="D29" s="22">
        <v>19035.663</v>
      </c>
      <c r="E29" s="23">
        <v>2.33025696714635</v>
      </c>
      <c r="F29" s="22">
        <v>9221.5789999999997</v>
      </c>
      <c r="G29" s="23">
        <v>0.363563588079655</v>
      </c>
      <c r="H29" s="22">
        <v>26.687999999999999</v>
      </c>
      <c r="I29" s="23">
        <v>4.0621309202637903</v>
      </c>
      <c r="J29" s="22">
        <v>3664.9560000000001</v>
      </c>
      <c r="K29" s="23">
        <v>1.7652612315127401</v>
      </c>
      <c r="L29" s="22">
        <v>543.125</v>
      </c>
      <c r="M29" s="23">
        <v>0.49421624672036801</v>
      </c>
    </row>
    <row r="30" spans="1:13" x14ac:dyDescent="0.2">
      <c r="A30" s="21" t="s">
        <v>18</v>
      </c>
      <c r="B30" s="22">
        <v>602.39800000000002</v>
      </c>
      <c r="C30" s="23">
        <v>2.4697651204021298</v>
      </c>
      <c r="D30" s="22">
        <v>30633.258999999998</v>
      </c>
      <c r="E30" s="23">
        <v>2.4906553406217702</v>
      </c>
      <c r="F30" s="22">
        <v>25367.905999999999</v>
      </c>
      <c r="G30" s="23">
        <v>0.50414155602752597</v>
      </c>
      <c r="H30" s="22">
        <v>0</v>
      </c>
      <c r="I30" s="24">
        <v>0</v>
      </c>
      <c r="J30" s="22">
        <v>4079.6019999999999</v>
      </c>
      <c r="K30" s="23">
        <v>3.0138712114564101</v>
      </c>
      <c r="L30" s="22">
        <v>4853.5630000000001</v>
      </c>
      <c r="M30" s="23">
        <v>0.81472080881612097</v>
      </c>
    </row>
    <row r="31" spans="1:13" x14ac:dyDescent="0.2">
      <c r="A31" s="30" t="s">
        <v>19</v>
      </c>
      <c r="B31" s="31">
        <v>96.881</v>
      </c>
      <c r="C31" s="32">
        <v>6.5707931586172696</v>
      </c>
      <c r="D31" s="31">
        <v>19041.909</v>
      </c>
      <c r="E31" s="32">
        <v>2.10327777881934</v>
      </c>
      <c r="F31" s="31">
        <v>3734.0450000000001</v>
      </c>
      <c r="G31" s="32">
        <v>0.58425183494039301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6836.7280000000001</v>
      </c>
      <c r="C32" s="26">
        <f>((B23*C23)+(B24*C24)+(B25*C25)+(B26*C26)+(B27*C27)+(B28*C28)+(B29*C29)+(B30*C30)+(B31*C31))/B32</f>
        <v>4.6419635467434128</v>
      </c>
      <c r="D32" s="25">
        <f>SUM(D23:D31)</f>
        <v>244887.73099999997</v>
      </c>
      <c r="E32" s="26">
        <f>((D23*E23)+(D24*E24)+(D25*E25)+(D26*E26)+(D27*E27)+(D28*E28)+(D29*E29)+(D30*E30)+(D31*E31))/D32</f>
        <v>2.2742601799148523</v>
      </c>
      <c r="F32" s="25">
        <f>SUM(F23:F31)</f>
        <v>145750.17300000001</v>
      </c>
      <c r="G32" s="26">
        <f>((F23*G23)+(F24*G24)+(F25*G25)+(F26*G26)+(F27*G27)+(F28*G28)+(F29*G29)+(F30*G30)+(F31*G31))/F32</f>
        <v>0.35224240355447117</v>
      </c>
      <c r="H32" s="25">
        <f>SUM(H23:H31)</f>
        <v>202.768</v>
      </c>
      <c r="I32" s="26">
        <f>((H23*I23)+(H24*I24)+(H25*I25)+(H26*I26)+(H27*I27)+(H28*I28)+(H29*I29)+(H30*I30)+(H31*I31))/H32</f>
        <v>4.3496734346642478</v>
      </c>
      <c r="J32" s="25">
        <f>SUM(J23:J31)</f>
        <v>11112.624</v>
      </c>
      <c r="K32" s="26">
        <f>((J23*K23)+(J24*K24)+(J25*K25)+(J26*K26)+(J27*K27)+(J28*K28)+(J29*K29)+(J30*K30)+(J31*K31))/J32</f>
        <v>2.2530745913836374</v>
      </c>
      <c r="L32" s="25">
        <f>SUM(L23:L31)</f>
        <v>6704.9780000000001</v>
      </c>
      <c r="M32" s="26">
        <f>((L23*M23)+(L24*M24)+(L25*M25)+(L26*M26)+(L27*M27)+(L28*M28)+(L29*M29)+(L30*M30)+(L31*M31))/L32</f>
        <v>0.72020971090434582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C15:D15 E15:F15 C32:D32 E32:F32 G32:H32 I32:J32 K32:L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37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4804.6640000000007</v>
      </c>
      <c r="C13" s="20">
        <f t="shared" si="0"/>
        <v>4.9897127738797131</v>
      </c>
      <c r="D13" s="19">
        <f t="shared" si="0"/>
        <v>223609.16300000003</v>
      </c>
      <c r="E13" s="20">
        <f t="shared" si="0"/>
        <v>2.5706560326197376</v>
      </c>
      <c r="F13" s="19">
        <f t="shared" si="0"/>
        <v>165861.15699999998</v>
      </c>
      <c r="G13" s="20">
        <f t="shared" si="0"/>
        <v>0.49485500108985753</v>
      </c>
    </row>
    <row r="14" spans="1:7" x14ac:dyDescent="0.2">
      <c r="A14" s="21" t="s">
        <v>10</v>
      </c>
      <c r="B14" s="22">
        <f t="shared" ref="B14:G14" si="1">H32</f>
        <v>75.924999999999997</v>
      </c>
      <c r="C14" s="23">
        <f t="shared" si="1"/>
        <v>4.6213476061903203</v>
      </c>
      <c r="D14" s="22">
        <f t="shared" si="1"/>
        <v>10513.645</v>
      </c>
      <c r="E14" s="23">
        <f t="shared" si="1"/>
        <v>2.639520011185466</v>
      </c>
      <c r="F14" s="22">
        <f t="shared" si="1"/>
        <v>7184.6469999999999</v>
      </c>
      <c r="G14" s="23">
        <f t="shared" si="1"/>
        <v>1.0166111461008438</v>
      </c>
    </row>
    <row r="15" spans="1:7" x14ac:dyDescent="0.2">
      <c r="A15" s="15" t="s">
        <v>11</v>
      </c>
      <c r="B15" s="25">
        <f>SUM(B13:B14)</f>
        <v>4880.5890000000009</v>
      </c>
      <c r="C15" s="26">
        <f>((B13*C13)+(B14*C14))/B15</f>
        <v>4.9839822923011949</v>
      </c>
      <c r="D15" s="25">
        <f>SUM(D13:D14)</f>
        <v>234122.80800000002</v>
      </c>
      <c r="E15" s="26">
        <f>((D13*E13)+(D14*E14))/D15</f>
        <v>2.5737484755564708</v>
      </c>
      <c r="F15" s="25">
        <f>SUM(F13:F14)</f>
        <v>173045.80399999997</v>
      </c>
      <c r="G15" s="26">
        <f>((F13*G13)+(F14*G14))/F15</f>
        <v>0.51651766863413817</v>
      </c>
    </row>
    <row r="18" spans="1:13" ht="15" x14ac:dyDescent="0.2">
      <c r="A18" s="14" t="s">
        <v>38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3027.223</v>
      </c>
      <c r="C23" s="20">
        <v>4.9489067524922996</v>
      </c>
      <c r="D23" s="19">
        <v>21384.883000000002</v>
      </c>
      <c r="E23" s="20">
        <v>2.37984741791667</v>
      </c>
      <c r="F23" s="19">
        <v>15294.037</v>
      </c>
      <c r="G23" s="20">
        <v>0.26543594591800701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888.94299999999998</v>
      </c>
      <c r="C24" s="23">
        <v>5.5682155998753604</v>
      </c>
      <c r="D24" s="22">
        <v>35210.546999999999</v>
      </c>
      <c r="E24" s="23">
        <v>2.4785089437832402</v>
      </c>
      <c r="F24" s="22">
        <v>25169.707999999999</v>
      </c>
      <c r="G24" s="23">
        <v>0.34673850014469798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259.19799999999998</v>
      </c>
      <c r="C25" s="23">
        <v>6.4714367780615598</v>
      </c>
      <c r="D25" s="22">
        <v>49112.970999999998</v>
      </c>
      <c r="E25" s="23">
        <v>2.4502701409165399</v>
      </c>
      <c r="F25" s="22">
        <v>31374.263999999999</v>
      </c>
      <c r="G25" s="23">
        <v>0.46508097436166201</v>
      </c>
      <c r="H25" s="22">
        <v>59.478999999999999</v>
      </c>
      <c r="I25" s="23">
        <v>4.7489999999999997</v>
      </c>
      <c r="J25" s="22">
        <v>1222.3920000000001</v>
      </c>
      <c r="K25" s="23">
        <v>1.71183751284367</v>
      </c>
      <c r="L25" s="22">
        <v>124.884</v>
      </c>
      <c r="M25" s="23">
        <v>0.45800000000000002</v>
      </c>
    </row>
    <row r="26" spans="1:13" x14ac:dyDescent="0.2">
      <c r="A26" s="21" t="s">
        <v>51</v>
      </c>
      <c r="B26" s="22">
        <v>0</v>
      </c>
      <c r="C26" s="24">
        <v>0</v>
      </c>
      <c r="D26" s="22">
        <v>11212.739</v>
      </c>
      <c r="E26" s="23">
        <v>2.3174156879955916</v>
      </c>
      <c r="F26" s="22">
        <v>9583.018</v>
      </c>
      <c r="G26" s="23">
        <v>0.44191832572995265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15.319000000000001</v>
      </c>
      <c r="C27" s="23">
        <v>17.15465604804491</v>
      </c>
      <c r="D27" s="22">
        <v>13733.426000000001</v>
      </c>
      <c r="E27" s="23">
        <v>2.3305557235317682</v>
      </c>
      <c r="F27" s="28">
        <v>32052.493999999999</v>
      </c>
      <c r="G27" s="38">
        <v>0.49532215873747609</v>
      </c>
      <c r="H27" s="22">
        <v>0</v>
      </c>
      <c r="I27" s="24">
        <v>0</v>
      </c>
      <c r="J27" s="22">
        <v>0</v>
      </c>
      <c r="K27" s="24">
        <v>0</v>
      </c>
      <c r="L27" s="22">
        <v>0</v>
      </c>
      <c r="M27" s="24">
        <v>0</v>
      </c>
    </row>
    <row r="28" spans="1:13" x14ac:dyDescent="0.2">
      <c r="A28" s="21" t="s">
        <v>16</v>
      </c>
      <c r="B28" s="22">
        <v>79.361000000000004</v>
      </c>
      <c r="C28" s="23">
        <v>7.3646015297186302</v>
      </c>
      <c r="D28" s="22">
        <v>32446.513999999999</v>
      </c>
      <c r="E28" s="23">
        <v>3.1511189717638102</v>
      </c>
      <c r="F28" s="22">
        <v>8591.8130000000001</v>
      </c>
      <c r="G28" s="23">
        <v>0.578637853267989</v>
      </c>
      <c r="H28" s="22">
        <v>0</v>
      </c>
      <c r="I28" s="24">
        <v>0</v>
      </c>
      <c r="J28" s="22">
        <v>2093.7539999999999</v>
      </c>
      <c r="K28" s="23">
        <v>2.5173610314296702</v>
      </c>
      <c r="L28" s="22">
        <v>1501.212</v>
      </c>
      <c r="M28" s="23">
        <v>0.60908237077774496</v>
      </c>
    </row>
    <row r="29" spans="1:13" x14ac:dyDescent="0.2">
      <c r="A29" s="21" t="s">
        <v>17</v>
      </c>
      <c r="B29" s="22">
        <v>0</v>
      </c>
      <c r="C29" s="24">
        <v>0</v>
      </c>
      <c r="D29" s="22">
        <v>17071.151999999998</v>
      </c>
      <c r="E29" s="23">
        <v>2.6065141254673398</v>
      </c>
      <c r="F29" s="22">
        <v>11385.526</v>
      </c>
      <c r="G29" s="23">
        <v>0.50824561456361395</v>
      </c>
      <c r="H29" s="22">
        <v>16.446000000000002</v>
      </c>
      <c r="I29" s="23">
        <v>4.1596768819165799</v>
      </c>
      <c r="J29" s="22">
        <v>3576.89</v>
      </c>
      <c r="K29" s="23">
        <v>2.3045304837442599</v>
      </c>
      <c r="L29" s="22">
        <v>740.53899999999999</v>
      </c>
      <c r="M29" s="23">
        <v>0.70657464360418598</v>
      </c>
    </row>
    <row r="30" spans="1:13" x14ac:dyDescent="0.2">
      <c r="A30" s="21" t="s">
        <v>18</v>
      </c>
      <c r="B30" s="22">
        <v>531.69000000000005</v>
      </c>
      <c r="C30" s="23">
        <v>2.79960285316632</v>
      </c>
      <c r="D30" s="22">
        <v>26024.271000000001</v>
      </c>
      <c r="E30" s="23">
        <v>2.6809493842882302</v>
      </c>
      <c r="F30" s="22">
        <v>26625.034</v>
      </c>
      <c r="G30" s="23">
        <v>0.760708154813999</v>
      </c>
      <c r="H30" s="22">
        <v>0</v>
      </c>
      <c r="I30" s="24">
        <v>0</v>
      </c>
      <c r="J30" s="22">
        <v>3620.6089999999999</v>
      </c>
      <c r="K30" s="23">
        <v>3.3543122485747601</v>
      </c>
      <c r="L30" s="22">
        <v>4818.0119999999997</v>
      </c>
      <c r="M30" s="23">
        <v>1.2057229216116501</v>
      </c>
    </row>
    <row r="31" spans="1:13" x14ac:dyDescent="0.2">
      <c r="A31" s="30" t="s">
        <v>19</v>
      </c>
      <c r="B31" s="31">
        <v>2.93</v>
      </c>
      <c r="C31" s="32">
        <v>10.055999999999999</v>
      </c>
      <c r="D31" s="31">
        <v>17412.66</v>
      </c>
      <c r="E31" s="32">
        <v>2.4016958576116498</v>
      </c>
      <c r="F31" s="31">
        <v>5785.2629999999999</v>
      </c>
      <c r="G31" s="32">
        <v>0.61802922563762397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4804.6640000000007</v>
      </c>
      <c r="C32" s="26">
        <f>((B23*C23)+(B24*C24)+(B25*C25)+(B26*C26)+(B27*C27)+(B28*C28)+(B29*C29)+(B30*C30)+(B31*C31))/B32</f>
        <v>4.9897127738797131</v>
      </c>
      <c r="D32" s="25">
        <f>SUM(D23:D31)</f>
        <v>223609.16300000003</v>
      </c>
      <c r="E32" s="26">
        <f>((D23*E23)+(D24*E24)+(D25*E25)+(D26*E26)+(D27*E27)+(D28*E28)+(D29*E29)+(D30*E30)+(D31*E31))/D32</f>
        <v>2.5706560326197376</v>
      </c>
      <c r="F32" s="25">
        <f>SUM(F23:F31)</f>
        <v>165861.15699999998</v>
      </c>
      <c r="G32" s="26">
        <f>((F23*G23)+(F24*G24)+(F25*G25)+(F26*G26)+(F27*G27)+(F28*G28)+(F29*G29)+(F30*G30)+(F31*G31))/F32</f>
        <v>0.49485500108985753</v>
      </c>
      <c r="H32" s="25">
        <f>SUM(H23:H31)</f>
        <v>75.924999999999997</v>
      </c>
      <c r="I32" s="26">
        <f>((H23*I23)+(H24*I24)+(H25*I25)+(H26*I26)+(H27*I27)+(H28*I28)+(H29*I29)+(H30*I30)+(H31*I31))/H32</f>
        <v>4.6213476061903203</v>
      </c>
      <c r="J32" s="25">
        <f>SUM(J23:J31)</f>
        <v>10513.645</v>
      </c>
      <c r="K32" s="26">
        <f>((J23*K23)+(J24*K24)+(J25*K25)+(J26*K26)+(J27*K27)+(J28*K28)+(J29*K29)+(J30*K30)+(J31*K31))/J32</f>
        <v>2.639520011185466</v>
      </c>
      <c r="L32" s="25">
        <f>SUM(L23:L31)</f>
        <v>7184.6469999999999</v>
      </c>
      <c r="M32" s="26">
        <f>((L23*M23)+(L24*M24)+(L25*M25)+(L26*M26)+(L27*M27)+(L28*M28)+(L29*M29)+(L30*M30)+(L31*M31))/L32</f>
        <v>1.0166111461008438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C15:D15 E15:F15 C32:D32 E32:F32 G32:H32 I32:J32 K32:L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36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1735.0430000000001</v>
      </c>
      <c r="C13" s="20">
        <f t="shared" si="0"/>
        <v>5.0826039642821561</v>
      </c>
      <c r="D13" s="19">
        <f t="shared" si="0"/>
        <v>198964.45499999999</v>
      </c>
      <c r="E13" s="20">
        <f t="shared" si="0"/>
        <v>2.9353826394619094</v>
      </c>
      <c r="F13" s="19">
        <f t="shared" si="0"/>
        <v>207194.98699999996</v>
      </c>
      <c r="G13" s="20">
        <f t="shared" si="0"/>
        <v>0.66219804408684879</v>
      </c>
    </row>
    <row r="14" spans="1:7" x14ac:dyDescent="0.2">
      <c r="A14" s="21" t="s">
        <v>10</v>
      </c>
      <c r="B14" s="22">
        <f t="shared" ref="B14:G14" si="1">H32</f>
        <v>16.367000000000001</v>
      </c>
      <c r="C14" s="23">
        <f t="shared" si="1"/>
        <v>5.0190042768986398</v>
      </c>
      <c r="D14" s="22">
        <f t="shared" si="1"/>
        <v>8867.2029999999995</v>
      </c>
      <c r="E14" s="23">
        <f t="shared" si="1"/>
        <v>2.970754639653566</v>
      </c>
      <c r="F14" s="22">
        <f t="shared" si="1"/>
        <v>11594.869999999999</v>
      </c>
      <c r="G14" s="23">
        <f t="shared" si="1"/>
        <v>0.9406337880459229</v>
      </c>
    </row>
    <row r="15" spans="1:7" x14ac:dyDescent="0.2">
      <c r="A15" s="15" t="s">
        <v>11</v>
      </c>
      <c r="B15" s="25">
        <f>SUM(B13:B14)</f>
        <v>1751.41</v>
      </c>
      <c r="C15" s="26">
        <f>((B13*C13)+(B14*C14))/B15</f>
        <v>5.0820096225327056</v>
      </c>
      <c r="D15" s="25">
        <f>SUM(D13:D14)</f>
        <v>207831.658</v>
      </c>
      <c r="E15" s="26">
        <f>((D13*E13)+(D14*E14))/D15</f>
        <v>2.9368917969657939</v>
      </c>
      <c r="F15" s="25">
        <f>SUM(F13:F14)</f>
        <v>218789.85699999996</v>
      </c>
      <c r="G15" s="26">
        <f>((F13*G13)+(F14*G14))/F15</f>
        <v>0.67695387554460573</v>
      </c>
    </row>
    <row r="18" spans="1:13" ht="15" x14ac:dyDescent="0.2">
      <c r="A18" s="14" t="s">
        <v>35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1017.723</v>
      </c>
      <c r="C23" s="20">
        <v>5.3829124978014704</v>
      </c>
      <c r="D23" s="19">
        <v>21140.806</v>
      </c>
      <c r="E23" s="20">
        <v>2.9815229548012501</v>
      </c>
      <c r="F23" s="19">
        <v>18642.918000000001</v>
      </c>
      <c r="G23" s="20">
        <v>0.369235487009062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191.94900000000001</v>
      </c>
      <c r="C24" s="23">
        <v>5.4615025553662697</v>
      </c>
      <c r="D24" s="22">
        <v>31229.418000000001</v>
      </c>
      <c r="E24" s="23">
        <v>2.8308667981900899</v>
      </c>
      <c r="F24" s="22">
        <v>31157.475999999999</v>
      </c>
      <c r="G24" s="23">
        <v>0.46780770964888202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102.837</v>
      </c>
      <c r="C25" s="23">
        <v>4.3947357663097897</v>
      </c>
      <c r="D25" s="22">
        <v>43573.531999999999</v>
      </c>
      <c r="E25" s="23">
        <v>2.80589434395633</v>
      </c>
      <c r="F25" s="22">
        <v>37501.826999999997</v>
      </c>
      <c r="G25" s="23">
        <v>0.63642934681555696</v>
      </c>
      <c r="H25" s="22">
        <v>0</v>
      </c>
      <c r="I25" s="24">
        <v>0</v>
      </c>
      <c r="J25" s="22">
        <v>1098.4839999999999</v>
      </c>
      <c r="K25" s="23">
        <v>1.8457379005975501</v>
      </c>
      <c r="L25" s="22">
        <v>392.18900000000002</v>
      </c>
      <c r="M25" s="23">
        <v>0.28371974991649401</v>
      </c>
    </row>
    <row r="26" spans="1:13" x14ac:dyDescent="0.2">
      <c r="A26" s="21" t="s">
        <v>51</v>
      </c>
      <c r="B26" s="22">
        <v>0</v>
      </c>
      <c r="C26" s="24">
        <v>0</v>
      </c>
      <c r="D26" s="22">
        <v>10402.300999999999</v>
      </c>
      <c r="E26" s="23">
        <v>2.6373155043292829</v>
      </c>
      <c r="F26" s="22">
        <v>15970.869999999999</v>
      </c>
      <c r="G26" s="23">
        <v>0.49761319539887311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18.381</v>
      </c>
      <c r="C27" s="23">
        <v>14.111776780371036</v>
      </c>
      <c r="D27" s="22">
        <v>11783.522000000001</v>
      </c>
      <c r="E27" s="23">
        <v>2.5023467492995728</v>
      </c>
      <c r="F27" s="28">
        <v>39929.980000000003</v>
      </c>
      <c r="G27" s="38">
        <v>0.70924466936872987</v>
      </c>
      <c r="H27" s="22">
        <v>0</v>
      </c>
      <c r="I27" s="24">
        <v>0</v>
      </c>
      <c r="J27" s="22">
        <v>0</v>
      </c>
      <c r="K27" s="24">
        <v>0</v>
      </c>
      <c r="L27" s="22">
        <v>310.38200000000001</v>
      </c>
      <c r="M27" s="23">
        <v>8.7148075597167404E-2</v>
      </c>
    </row>
    <row r="28" spans="1:13" x14ac:dyDescent="0.2">
      <c r="A28" s="21" t="s">
        <v>16</v>
      </c>
      <c r="B28" s="22">
        <v>44.107999999999997</v>
      </c>
      <c r="C28" s="23">
        <v>4.5881941144463596</v>
      </c>
      <c r="D28" s="22">
        <v>27518.966</v>
      </c>
      <c r="E28" s="23">
        <v>3.4688844451132401</v>
      </c>
      <c r="F28" s="22">
        <v>8181.4129999999996</v>
      </c>
      <c r="G28" s="23">
        <v>0.929940744832219</v>
      </c>
      <c r="H28" s="22">
        <v>0</v>
      </c>
      <c r="I28" s="24">
        <v>0</v>
      </c>
      <c r="J28" s="22">
        <v>1640.117</v>
      </c>
      <c r="K28" s="23">
        <v>2.8957333300002399</v>
      </c>
      <c r="L28" s="22">
        <v>2587.4690000000001</v>
      </c>
      <c r="M28" s="23">
        <v>0.61072634029625095</v>
      </c>
    </row>
    <row r="29" spans="1:13" x14ac:dyDescent="0.2">
      <c r="A29" s="21" t="s">
        <v>17</v>
      </c>
      <c r="B29" s="22">
        <v>0</v>
      </c>
      <c r="C29" s="24">
        <v>0</v>
      </c>
      <c r="D29" s="22">
        <v>14758.065000000001</v>
      </c>
      <c r="E29" s="23">
        <v>2.97760562858342</v>
      </c>
      <c r="F29" s="22">
        <v>13966.790999999999</v>
      </c>
      <c r="G29" s="23">
        <v>0.70256546238860496</v>
      </c>
      <c r="H29" s="22">
        <v>16.367000000000001</v>
      </c>
      <c r="I29" s="23">
        <v>5.0190042768986398</v>
      </c>
      <c r="J29" s="22">
        <v>3208.5239999999999</v>
      </c>
      <c r="K29" s="23">
        <v>2.6684246784502799</v>
      </c>
      <c r="L29" s="22">
        <v>1850.6559999999999</v>
      </c>
      <c r="M29" s="23">
        <v>0.46574056334618602</v>
      </c>
    </row>
    <row r="30" spans="1:13" x14ac:dyDescent="0.2">
      <c r="A30" s="21" t="s">
        <v>18</v>
      </c>
      <c r="B30" s="22">
        <v>357.161</v>
      </c>
      <c r="C30" s="23">
        <v>3.7775262108684902</v>
      </c>
      <c r="D30" s="22">
        <v>22282.94</v>
      </c>
      <c r="E30" s="23">
        <v>3.0664879747914799</v>
      </c>
      <c r="F30" s="22">
        <v>32795.726999999999</v>
      </c>
      <c r="G30" s="23">
        <v>0.99237949629840505</v>
      </c>
      <c r="H30" s="22">
        <v>0</v>
      </c>
      <c r="I30" s="24">
        <v>0</v>
      </c>
      <c r="J30" s="22">
        <v>2920.078</v>
      </c>
      <c r="K30" s="23">
        <v>3.7682982495673101</v>
      </c>
      <c r="L30" s="22">
        <v>6454.174</v>
      </c>
      <c r="M30" s="23">
        <v>1.2900247948072101</v>
      </c>
    </row>
    <row r="31" spans="1:13" x14ac:dyDescent="0.2">
      <c r="A31" s="30" t="s">
        <v>19</v>
      </c>
      <c r="B31" s="31">
        <v>2.8839999999999999</v>
      </c>
      <c r="C31" s="32">
        <v>10.055999999999999</v>
      </c>
      <c r="D31" s="31">
        <v>16274.905000000001</v>
      </c>
      <c r="E31" s="32">
        <v>2.8068473167738901</v>
      </c>
      <c r="F31" s="31">
        <v>9047.9850000000006</v>
      </c>
      <c r="G31" s="32">
        <v>0.62372506663085803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1735.0430000000001</v>
      </c>
      <c r="C32" s="26">
        <f>((B23*C23)+(B24*C24)+(B25*C25)+(B26*C26)+(B27*C27)+(B28*C28)+(B29*C29)+(B30*C30)+(B31*C31))/B32</f>
        <v>5.0826039642821561</v>
      </c>
      <c r="D32" s="25">
        <f>SUM(D23:D31)</f>
        <v>198964.45499999999</v>
      </c>
      <c r="E32" s="26">
        <f>((D23*E23)+(D24*E24)+(D25*E25)+(D26*E26)+(D27*E27)+(D28*E28)+(D29*E29)+(D30*E30)+(D31*E31))/D32</f>
        <v>2.9353826394619094</v>
      </c>
      <c r="F32" s="25">
        <f>SUM(F23:F31)</f>
        <v>207194.98699999996</v>
      </c>
      <c r="G32" s="26">
        <f>((F23*G23)+(F24*G24)+(F25*G25)+(F26*G26)+(F27*G27)+(F28*G28)+(F29*G29)+(F30*G30)+(F31*G31))/F32</f>
        <v>0.66219804408684879</v>
      </c>
      <c r="H32" s="25">
        <f>SUM(H23:H31)</f>
        <v>16.367000000000001</v>
      </c>
      <c r="I32" s="26">
        <f>((H23*I23)+(H24*I24)+(H25*I25)+(H26*I26)+(H27*I27)+(H28*I28)+(H29*I29)+(H30*I30)+(H31*I31))/H32</f>
        <v>5.0190042768986398</v>
      </c>
      <c r="J32" s="25">
        <f>SUM(J23:J31)</f>
        <v>8867.2029999999995</v>
      </c>
      <c r="K32" s="26">
        <f>((J23*K23)+(J24*K24)+(J25*K25)+(J26*K26)+(J27*K27)+(J28*K28)+(J29*K29)+(J30*K30)+(J31*K31))/J32</f>
        <v>2.970754639653566</v>
      </c>
      <c r="L32" s="25">
        <f>SUM(L23:L31)</f>
        <v>11594.869999999999</v>
      </c>
      <c r="M32" s="26">
        <f>((L23*M23)+(L24*M24)+(L25*M25)+(L26*M26)+(L27*M27)+(L28*M28)+(L29*M29)+(L30*M30)+(L31*M31))/L32</f>
        <v>0.9406337880459229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D15:F15 C15 C32:D32 E32:F32 G32:H32 I32:J32 K32:L3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6" sqref="A6"/>
    </sheetView>
  </sheetViews>
  <sheetFormatPr baseColWidth="10" defaultRowHeight="12.75" x14ac:dyDescent="0.2"/>
  <cols>
    <col min="1" max="1" width="19.42578125" style="13" customWidth="1"/>
    <col min="2" max="13" width="8.7109375" style="13" customWidth="1"/>
    <col min="14" max="16384" width="11.42578125" style="13"/>
  </cols>
  <sheetData>
    <row r="1" spans="1:7" s="4" customFormat="1" ht="27" x14ac:dyDescent="0.35">
      <c r="A1" s="1" t="s">
        <v>23</v>
      </c>
      <c r="B1" s="2"/>
      <c r="C1" s="3"/>
      <c r="D1" s="3"/>
      <c r="E1" s="3"/>
      <c r="F1" s="3"/>
      <c r="G1" s="3"/>
    </row>
    <row r="2" spans="1:7" s="8" customFormat="1" ht="18" x14ac:dyDescent="0.25">
      <c r="A2" s="5" t="s">
        <v>0</v>
      </c>
      <c r="B2" s="6"/>
      <c r="C2" s="7"/>
      <c r="D2" s="7"/>
      <c r="E2" s="7"/>
      <c r="F2" s="7"/>
      <c r="G2" s="7"/>
    </row>
    <row r="3" spans="1:7" s="8" customFormat="1" x14ac:dyDescent="0.2">
      <c r="B3" s="6"/>
      <c r="C3" s="7"/>
      <c r="D3" s="7"/>
      <c r="E3" s="7"/>
      <c r="F3" s="7"/>
      <c r="G3" s="7"/>
    </row>
    <row r="4" spans="1:7" s="8" customFormat="1" x14ac:dyDescent="0.2">
      <c r="A4" s="9" t="s">
        <v>1</v>
      </c>
      <c r="B4" s="6"/>
      <c r="C4" s="7"/>
      <c r="D4" s="7"/>
      <c r="E4" s="7"/>
      <c r="F4" s="7"/>
      <c r="G4" s="7"/>
    </row>
    <row r="5" spans="1:7" x14ac:dyDescent="0.2">
      <c r="A5" s="10" t="s">
        <v>53</v>
      </c>
      <c r="B5" s="11"/>
      <c r="C5" s="12"/>
      <c r="D5" s="12"/>
      <c r="E5" s="12"/>
      <c r="F5" s="12"/>
      <c r="G5" s="12"/>
    </row>
    <row r="8" spans="1:7" ht="15" x14ac:dyDescent="0.2">
      <c r="A8" s="14" t="s">
        <v>34</v>
      </c>
    </row>
    <row r="9" spans="1:7" x14ac:dyDescent="0.2">
      <c r="A9" s="13" t="s">
        <v>24</v>
      </c>
    </row>
    <row r="10" spans="1:7" x14ac:dyDescent="0.2">
      <c r="B10" s="39" t="s">
        <v>26</v>
      </c>
      <c r="C10" s="40"/>
      <c r="D10" s="40"/>
      <c r="E10" s="40"/>
      <c r="F10" s="40"/>
      <c r="G10" s="41"/>
    </row>
    <row r="11" spans="1:7" x14ac:dyDescent="0.2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">
      <c r="A12" s="15" t="s">
        <v>5</v>
      </c>
      <c r="B12" s="16" t="s">
        <v>6</v>
      </c>
      <c r="C12" s="17" t="s">
        <v>7</v>
      </c>
      <c r="D12" s="16" t="s">
        <v>6</v>
      </c>
      <c r="E12" s="17" t="s">
        <v>8</v>
      </c>
      <c r="F12" s="16" t="s">
        <v>6</v>
      </c>
      <c r="G12" s="17" t="s">
        <v>8</v>
      </c>
    </row>
    <row r="13" spans="1:7" x14ac:dyDescent="0.2">
      <c r="A13" s="18" t="s">
        <v>9</v>
      </c>
      <c r="B13" s="19">
        <f t="shared" ref="B13:G13" si="0">B32</f>
        <v>560.9380000000001</v>
      </c>
      <c r="C13" s="20">
        <f t="shared" si="0"/>
        <v>5.4142379478658933</v>
      </c>
      <c r="D13" s="19">
        <f t="shared" si="0"/>
        <v>169691.34799999997</v>
      </c>
      <c r="E13" s="20">
        <f t="shared" si="0"/>
        <v>3.2854825854291656</v>
      </c>
      <c r="F13" s="19">
        <f t="shared" si="0"/>
        <v>262240.90899999999</v>
      </c>
      <c r="G13" s="20">
        <f t="shared" si="0"/>
        <v>0.79900634818955774</v>
      </c>
    </row>
    <row r="14" spans="1:7" x14ac:dyDescent="0.2">
      <c r="A14" s="21" t="s">
        <v>10</v>
      </c>
      <c r="B14" s="22">
        <f t="shared" ref="B14:G14" si="1">H32</f>
        <v>16.244</v>
      </c>
      <c r="C14" s="23">
        <f t="shared" si="1"/>
        <v>5.5997383649347503</v>
      </c>
      <c r="D14" s="22">
        <f t="shared" si="1"/>
        <v>7063.4120000000003</v>
      </c>
      <c r="E14" s="23">
        <f t="shared" si="1"/>
        <v>3.2685468650278362</v>
      </c>
      <c r="F14" s="22">
        <f t="shared" si="1"/>
        <v>14326.05</v>
      </c>
      <c r="G14" s="23">
        <f t="shared" si="1"/>
        <v>1.0468010645642007</v>
      </c>
    </row>
    <row r="15" spans="1:7" x14ac:dyDescent="0.2">
      <c r="A15" s="15" t="s">
        <v>11</v>
      </c>
      <c r="B15" s="25">
        <f>SUM(B13:B14)</f>
        <v>577.18200000000013</v>
      </c>
      <c r="C15" s="26">
        <f>((B13*C13)+(B14*C14))/B15</f>
        <v>5.4194586040451691</v>
      </c>
      <c r="D15" s="25">
        <f>SUM(D13:D14)</f>
        <v>176754.75999999998</v>
      </c>
      <c r="E15" s="26">
        <f>((D13*E13)+(D14*E14))/D15</f>
        <v>3.2848058060840915</v>
      </c>
      <c r="F15" s="25">
        <f>SUM(F13:F14)</f>
        <v>276566.95899999997</v>
      </c>
      <c r="G15" s="26">
        <f>((F13*G13)+(F14*G14))/F15</f>
        <v>0.81184200834706388</v>
      </c>
    </row>
    <row r="18" spans="1:13" ht="15" x14ac:dyDescent="0.2">
      <c r="A18" s="14" t="s">
        <v>33</v>
      </c>
    </row>
    <row r="19" spans="1:13" x14ac:dyDescent="0.2">
      <c r="A19" s="13" t="s">
        <v>24</v>
      </c>
    </row>
    <row r="20" spans="1:13" x14ac:dyDescent="0.2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">
      <c r="A22" s="15" t="s">
        <v>12</v>
      </c>
      <c r="B22" s="16" t="s">
        <v>6</v>
      </c>
      <c r="C22" s="17" t="s">
        <v>7</v>
      </c>
      <c r="D22" s="16" t="s">
        <v>6</v>
      </c>
      <c r="E22" s="17" t="s">
        <v>8</v>
      </c>
      <c r="F22" s="16" t="s">
        <v>6</v>
      </c>
      <c r="G22" s="17" t="s">
        <v>8</v>
      </c>
      <c r="H22" s="16" t="s">
        <v>6</v>
      </c>
      <c r="I22" s="17" t="s">
        <v>7</v>
      </c>
      <c r="J22" s="16" t="s">
        <v>6</v>
      </c>
      <c r="K22" s="17" t="s">
        <v>8</v>
      </c>
      <c r="L22" s="16" t="s">
        <v>6</v>
      </c>
      <c r="M22" s="17" t="s">
        <v>8</v>
      </c>
    </row>
    <row r="23" spans="1:13" x14ac:dyDescent="0.2">
      <c r="A23" s="18" t="s">
        <v>13</v>
      </c>
      <c r="B23" s="19">
        <v>357.26400000000001</v>
      </c>
      <c r="C23" s="20">
        <v>5.2556877715079002</v>
      </c>
      <c r="D23" s="19">
        <v>19684.13</v>
      </c>
      <c r="E23" s="20">
        <v>3.4187031342507899</v>
      </c>
      <c r="F23" s="19">
        <v>22411.905999999999</v>
      </c>
      <c r="G23" s="20">
        <v>0.47996478969704798</v>
      </c>
      <c r="H23" s="19">
        <v>0</v>
      </c>
      <c r="I23" s="27">
        <v>0</v>
      </c>
      <c r="J23" s="19">
        <v>0</v>
      </c>
      <c r="K23" s="27">
        <v>0</v>
      </c>
      <c r="L23" s="19">
        <v>0</v>
      </c>
      <c r="M23" s="27">
        <v>0</v>
      </c>
    </row>
    <row r="24" spans="1:13" x14ac:dyDescent="0.2">
      <c r="A24" s="21" t="s">
        <v>14</v>
      </c>
      <c r="B24" s="22">
        <v>0</v>
      </c>
      <c r="C24" s="24">
        <v>0</v>
      </c>
      <c r="D24" s="22">
        <v>25609.002</v>
      </c>
      <c r="E24" s="23">
        <v>3.1114860539664901</v>
      </c>
      <c r="F24" s="22">
        <v>33576.39</v>
      </c>
      <c r="G24" s="23">
        <v>0.66062287899324501</v>
      </c>
      <c r="H24" s="22">
        <v>0</v>
      </c>
      <c r="I24" s="24">
        <v>0</v>
      </c>
      <c r="J24" s="22">
        <v>0</v>
      </c>
      <c r="K24" s="24">
        <v>0</v>
      </c>
      <c r="L24" s="22">
        <v>0</v>
      </c>
      <c r="M24" s="24">
        <v>0</v>
      </c>
    </row>
    <row r="25" spans="1:13" x14ac:dyDescent="0.2">
      <c r="A25" s="21" t="s">
        <v>15</v>
      </c>
      <c r="B25" s="22">
        <v>18.558</v>
      </c>
      <c r="C25" s="23">
        <v>13.3473532708266</v>
      </c>
      <c r="D25" s="22">
        <v>36172.186999999998</v>
      </c>
      <c r="E25" s="23">
        <v>3.1049380736641701</v>
      </c>
      <c r="F25" s="22">
        <v>50850.908000000003</v>
      </c>
      <c r="G25" s="23">
        <v>0.74227217222945197</v>
      </c>
      <c r="H25" s="22">
        <v>0</v>
      </c>
      <c r="I25" s="24">
        <v>0</v>
      </c>
      <c r="J25" s="22">
        <v>944.73299999999995</v>
      </c>
      <c r="K25" s="23">
        <v>1.86499458577185</v>
      </c>
      <c r="L25" s="22">
        <v>391.404</v>
      </c>
      <c r="M25" s="23">
        <v>0.425634040531011</v>
      </c>
    </row>
    <row r="26" spans="1:13" x14ac:dyDescent="0.2">
      <c r="A26" s="21" t="s">
        <v>51</v>
      </c>
      <c r="B26" s="22">
        <v>0</v>
      </c>
      <c r="C26" s="24">
        <v>0</v>
      </c>
      <c r="D26" s="22">
        <v>9805.1450000000004</v>
      </c>
      <c r="E26" s="23">
        <v>3.1256207315649078</v>
      </c>
      <c r="F26" s="22">
        <v>19916.800999999999</v>
      </c>
      <c r="G26" s="23">
        <v>0.65519820557528297</v>
      </c>
      <c r="H26" s="22">
        <v>0</v>
      </c>
      <c r="I26" s="24">
        <v>0</v>
      </c>
      <c r="J26" s="22">
        <v>0</v>
      </c>
      <c r="K26" s="24">
        <v>0</v>
      </c>
      <c r="L26" s="22">
        <v>0</v>
      </c>
      <c r="M26" s="24">
        <v>0</v>
      </c>
    </row>
    <row r="27" spans="1:13" x14ac:dyDescent="0.2">
      <c r="A27" s="21" t="s">
        <v>52</v>
      </c>
      <c r="B27" s="22">
        <v>17.791</v>
      </c>
      <c r="C27" s="23">
        <v>13.331078747681412</v>
      </c>
      <c r="D27" s="22">
        <v>10529.514999999999</v>
      </c>
      <c r="E27" s="23">
        <v>2.9064783220309769</v>
      </c>
      <c r="F27" s="28">
        <v>47290.48</v>
      </c>
      <c r="G27" s="38">
        <v>0.93552016957747119</v>
      </c>
      <c r="H27" s="22">
        <v>0</v>
      </c>
      <c r="I27" s="24">
        <v>0</v>
      </c>
      <c r="J27" s="22">
        <v>0</v>
      </c>
      <c r="K27" s="24">
        <v>0</v>
      </c>
      <c r="L27" s="22">
        <v>943.88699999999994</v>
      </c>
      <c r="M27" s="23">
        <v>0.13997750048469801</v>
      </c>
    </row>
    <row r="28" spans="1:13" x14ac:dyDescent="0.2">
      <c r="A28" s="21" t="s">
        <v>16</v>
      </c>
      <c r="B28" s="22">
        <v>4.843</v>
      </c>
      <c r="C28" s="23">
        <v>5.9638924220524503</v>
      </c>
      <c r="D28" s="22">
        <v>21980.995999999999</v>
      </c>
      <c r="E28" s="23">
        <v>3.7909099262836001</v>
      </c>
      <c r="F28" s="22">
        <v>9618.4050000000007</v>
      </c>
      <c r="G28" s="23">
        <v>1.1055074305979</v>
      </c>
      <c r="H28" s="22">
        <v>0</v>
      </c>
      <c r="I28" s="24">
        <v>0</v>
      </c>
      <c r="J28" s="22">
        <v>1306.337</v>
      </c>
      <c r="K28" s="23">
        <v>3.3131517724752499</v>
      </c>
      <c r="L28" s="22">
        <v>2574.4639999999999</v>
      </c>
      <c r="M28" s="23">
        <v>0.88148789650972004</v>
      </c>
    </row>
    <row r="29" spans="1:13" x14ac:dyDescent="0.2">
      <c r="A29" s="21" t="s">
        <v>17</v>
      </c>
      <c r="B29" s="22">
        <v>0</v>
      </c>
      <c r="C29" s="24">
        <v>0</v>
      </c>
      <c r="D29" s="22">
        <v>12706.63</v>
      </c>
      <c r="E29" s="23">
        <v>3.3819258156568699</v>
      </c>
      <c r="F29" s="22">
        <v>18955.7</v>
      </c>
      <c r="G29" s="23">
        <v>0.80522047072912095</v>
      </c>
      <c r="H29" s="22">
        <v>16.244</v>
      </c>
      <c r="I29" s="23">
        <v>5.5997383649347503</v>
      </c>
      <c r="J29" s="22">
        <v>2775.922</v>
      </c>
      <c r="K29" s="23">
        <v>3.1642365484332799</v>
      </c>
      <c r="L29" s="22">
        <v>2507.665</v>
      </c>
      <c r="M29" s="23">
        <v>0.53337098535889005</v>
      </c>
    </row>
    <row r="30" spans="1:13" x14ac:dyDescent="0.2">
      <c r="A30" s="21" t="s">
        <v>18</v>
      </c>
      <c r="B30" s="22">
        <v>160.935</v>
      </c>
      <c r="C30" s="23">
        <v>3.9150626215552902</v>
      </c>
      <c r="D30" s="22">
        <v>18170.329000000002</v>
      </c>
      <c r="E30" s="23">
        <v>3.4102287126446602</v>
      </c>
      <c r="F30" s="22">
        <v>40354.519999999997</v>
      </c>
      <c r="G30" s="23">
        <v>1.1452047903184099</v>
      </c>
      <c r="H30" s="22">
        <v>0</v>
      </c>
      <c r="I30" s="24">
        <v>0</v>
      </c>
      <c r="J30" s="22">
        <v>2036.42</v>
      </c>
      <c r="K30" s="23">
        <v>4.0332567073589898</v>
      </c>
      <c r="L30" s="22">
        <v>7908.63</v>
      </c>
      <c r="M30" s="23">
        <v>1.4023834689446799</v>
      </c>
    </row>
    <row r="31" spans="1:13" x14ac:dyDescent="0.2">
      <c r="A31" s="30" t="s">
        <v>19</v>
      </c>
      <c r="B31" s="31">
        <v>1.5469999999999999</v>
      </c>
      <c r="C31" s="32">
        <v>10.055999999999999</v>
      </c>
      <c r="D31" s="31">
        <v>15033.414000000001</v>
      </c>
      <c r="E31" s="32">
        <v>3.2402828405444</v>
      </c>
      <c r="F31" s="31">
        <v>19265.798999999999</v>
      </c>
      <c r="G31" s="32">
        <v>0.49035621579982203</v>
      </c>
      <c r="H31" s="31">
        <v>0</v>
      </c>
      <c r="I31" s="33">
        <v>0</v>
      </c>
      <c r="J31" s="31">
        <v>0</v>
      </c>
      <c r="K31" s="33">
        <v>0</v>
      </c>
      <c r="L31" s="31">
        <v>0</v>
      </c>
      <c r="M31" s="33">
        <v>0</v>
      </c>
    </row>
    <row r="32" spans="1:13" x14ac:dyDescent="0.2">
      <c r="A32" s="15" t="s">
        <v>11</v>
      </c>
      <c r="B32" s="25">
        <f>SUM(B23:B31)</f>
        <v>560.9380000000001</v>
      </c>
      <c r="C32" s="26">
        <f>((B23*C23)+(B24*C24)+(B25*C25)+(B26*C26)+(B27*C27)+(B28*C28)+(B29*C29)+(B30*C30)+(B31*C31))/B32</f>
        <v>5.4142379478658933</v>
      </c>
      <c r="D32" s="25">
        <f>SUM(D23:D31)</f>
        <v>169691.34799999997</v>
      </c>
      <c r="E32" s="26">
        <f>((D23*E23)+(D24*E24)+(D25*E25)+(D26*E26)+(D27*E27)+(D28*E28)+(D29*E29)+(D30*E30)+(D31*E31))/D32</f>
        <v>3.2854825854291656</v>
      </c>
      <c r="F32" s="25">
        <f>SUM(F23:F31)</f>
        <v>262240.90899999999</v>
      </c>
      <c r="G32" s="26">
        <f>((F23*G23)+(F24*G24)+(F25*G25)+(F26*G26)+(F27*G27)+(F28*G28)+(F29*G29)+(F30*G30)+(F31*G31))/F32</f>
        <v>0.79900634818955774</v>
      </c>
      <c r="H32" s="25">
        <f>SUM(H23:H31)</f>
        <v>16.244</v>
      </c>
      <c r="I32" s="26">
        <f>((H23*I23)+(H24*I24)+(H25*I25)+(H26*I26)+(H27*I27)+(H28*I28)+(H29*I29)+(H30*I30)+(H31*I31))/H32</f>
        <v>5.5997383649347503</v>
      </c>
      <c r="J32" s="25">
        <f>SUM(J23:J31)</f>
        <v>7063.4120000000003</v>
      </c>
      <c r="K32" s="26">
        <f>((J23*K23)+(J24*K24)+(J25*K25)+(J26*K26)+(J27*K27)+(J28*K28)+(J29*K29)+(J30*K30)+(J31*K31))/J32</f>
        <v>3.2685468650278362</v>
      </c>
      <c r="L32" s="25">
        <f>SUM(L23:L31)</f>
        <v>14326.05</v>
      </c>
      <c r="M32" s="26">
        <f>((L23*M23)+(L24*M24)+(L25*M25)+(L26*M26)+(L27*M27)+(L28*M28)+(L29*M29)+(L30*M30)+(L31*M31))/L32</f>
        <v>1.0468010645642007</v>
      </c>
    </row>
    <row r="35" spans="1:1" ht="15" x14ac:dyDescent="0.2">
      <c r="A35" s="35" t="s">
        <v>20</v>
      </c>
    </row>
    <row r="36" spans="1:1" x14ac:dyDescent="0.2">
      <c r="A36" s="36" t="s">
        <v>21</v>
      </c>
    </row>
    <row r="37" spans="1:1" x14ac:dyDescent="0.2">
      <c r="A37" s="37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C15:D15 E15:F15 D32:F32 G32:H32 I32:J32 K32:L32 C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2017-01-27T09:06:31Z</dcterms:created>
  <dcterms:modified xsi:type="dcterms:W3CDTF">2018-08-08T06:08:15Z</dcterms:modified>
</cp:coreProperties>
</file>