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Analyse-og formidling (STB)\3.3  Formidling\Internett\Biomassestatistikk\01 BIO Publisering\01 BIO Tabeller Fylker\"/>
    </mc:Choice>
  </mc:AlternateContent>
  <bookViews>
    <workbookView xWindow="0" yWindow="0" windowWidth="28800" windowHeight="11775" activeTab="11"/>
  </bookViews>
  <sheets>
    <sheet name="januar" sheetId="1" r:id="rId1"/>
    <sheet name="februar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12" l="1"/>
  <c r="L27" i="12"/>
  <c r="K27" i="12"/>
  <c r="E12" i="12" s="1"/>
  <c r="J27" i="12"/>
  <c r="D12" i="12" s="1"/>
  <c r="I27" i="12"/>
  <c r="E11" i="12" s="1"/>
  <c r="H27" i="12"/>
  <c r="G27" i="12"/>
  <c r="F27" i="12"/>
  <c r="E27" i="12"/>
  <c r="C12" i="12" s="1"/>
  <c r="D27" i="12"/>
  <c r="B12" i="12" s="1"/>
  <c r="C27" i="12"/>
  <c r="B27" i="12"/>
  <c r="B11" i="12" s="1"/>
  <c r="E13" i="12"/>
  <c r="D13" i="12"/>
  <c r="C13" i="12"/>
  <c r="B13" i="12"/>
  <c r="D11" i="12"/>
  <c r="C11" i="12"/>
  <c r="B14" i="12" l="1"/>
  <c r="F13" i="12"/>
  <c r="D14" i="12"/>
  <c r="G12" i="12"/>
  <c r="E14" i="12"/>
  <c r="F12" i="12"/>
  <c r="C14" i="12"/>
  <c r="G13" i="12"/>
  <c r="F11" i="12"/>
  <c r="G11" i="12"/>
  <c r="M27" i="11"/>
  <c r="L27" i="11"/>
  <c r="K27" i="11"/>
  <c r="E12" i="11" s="1"/>
  <c r="J27" i="11"/>
  <c r="D12" i="11" s="1"/>
  <c r="I27" i="11"/>
  <c r="H27" i="11"/>
  <c r="G27" i="11"/>
  <c r="F27" i="11"/>
  <c r="B13" i="11" s="1"/>
  <c r="E27" i="11"/>
  <c r="C12" i="11" s="1"/>
  <c r="D27" i="11"/>
  <c r="B12" i="11" s="1"/>
  <c r="C27" i="11"/>
  <c r="C11" i="11" s="1"/>
  <c r="B27" i="11"/>
  <c r="B11" i="11" s="1"/>
  <c r="E13" i="11"/>
  <c r="D13" i="11"/>
  <c r="C13" i="11"/>
  <c r="E11" i="11"/>
  <c r="D11" i="11"/>
  <c r="G13" i="11" l="1"/>
  <c r="F13" i="11"/>
  <c r="F11" i="11"/>
  <c r="G11" i="11"/>
  <c r="G14" i="12"/>
  <c r="F14" i="12"/>
  <c r="E14" i="11"/>
  <c r="G12" i="11"/>
  <c r="G14" i="11" s="1"/>
  <c r="D14" i="11"/>
  <c r="B14" i="11"/>
  <c r="F12" i="11"/>
  <c r="F14" i="11"/>
  <c r="C14" i="11"/>
  <c r="M27" i="10"/>
  <c r="L27" i="10"/>
  <c r="K27" i="10"/>
  <c r="E12" i="10" s="1"/>
  <c r="J27" i="10"/>
  <c r="D12" i="10" s="1"/>
  <c r="I27" i="10"/>
  <c r="E11" i="10" s="1"/>
  <c r="H27" i="10"/>
  <c r="G27" i="10"/>
  <c r="F27" i="10"/>
  <c r="E27" i="10"/>
  <c r="C12" i="10" s="1"/>
  <c r="D27" i="10"/>
  <c r="B12" i="10" s="1"/>
  <c r="C27" i="10"/>
  <c r="C11" i="10" s="1"/>
  <c r="B27" i="10"/>
  <c r="B11" i="10" s="1"/>
  <c r="E13" i="10"/>
  <c r="D13" i="10"/>
  <c r="C13" i="10"/>
  <c r="B13" i="10"/>
  <c r="F13" i="10" s="1"/>
  <c r="D11" i="10"/>
  <c r="G12" i="10" l="1"/>
  <c r="F11" i="10"/>
  <c r="D14" i="10"/>
  <c r="G13" i="10"/>
  <c r="C14" i="10"/>
  <c r="F12" i="10"/>
  <c r="E14" i="10"/>
  <c r="G11" i="10"/>
  <c r="G14" i="10" s="1"/>
  <c r="B14" i="10"/>
  <c r="M27" i="9"/>
  <c r="L27" i="9"/>
  <c r="K27" i="9"/>
  <c r="J27" i="9"/>
  <c r="D12" i="9" s="1"/>
  <c r="I27" i="9"/>
  <c r="E11" i="9" s="1"/>
  <c r="H27" i="9"/>
  <c r="G27" i="9"/>
  <c r="F27" i="9"/>
  <c r="B13" i="9" s="1"/>
  <c r="F13" i="9" s="1"/>
  <c r="E27" i="9"/>
  <c r="C12" i="9" s="1"/>
  <c r="D27" i="9"/>
  <c r="C27" i="9"/>
  <c r="C11" i="9" s="1"/>
  <c r="B27" i="9"/>
  <c r="B11" i="9" s="1"/>
  <c r="E13" i="9"/>
  <c r="D13" i="9"/>
  <c r="C13" i="9"/>
  <c r="E12" i="9"/>
  <c r="B12" i="9"/>
  <c r="D11" i="9"/>
  <c r="F14" i="10" l="1"/>
  <c r="G12" i="9"/>
  <c r="C14" i="9"/>
  <c r="B14" i="9"/>
  <c r="D14" i="9"/>
  <c r="G13" i="9"/>
  <c r="F12" i="9"/>
  <c r="E14" i="9"/>
  <c r="F11" i="9"/>
  <c r="G11" i="9"/>
  <c r="G14" i="9" s="1"/>
  <c r="M27" i="8"/>
  <c r="L27" i="8"/>
  <c r="K27" i="8"/>
  <c r="E12" i="8" s="1"/>
  <c r="J27" i="8"/>
  <c r="D12" i="8" s="1"/>
  <c r="I27" i="8"/>
  <c r="E11" i="8" s="1"/>
  <c r="H27" i="8"/>
  <c r="G27" i="8"/>
  <c r="F27" i="8"/>
  <c r="E27" i="8"/>
  <c r="D27" i="8"/>
  <c r="C27" i="8"/>
  <c r="C11" i="8" s="1"/>
  <c r="C14" i="8" s="1"/>
  <c r="B27" i="8"/>
  <c r="B11" i="8" s="1"/>
  <c r="E13" i="8"/>
  <c r="D13" i="8"/>
  <c r="C13" i="8"/>
  <c r="B13" i="8"/>
  <c r="C12" i="8"/>
  <c r="B12" i="8"/>
  <c r="D11" i="8"/>
  <c r="F13" i="8" l="1"/>
  <c r="B14" i="8"/>
  <c r="F14" i="9"/>
  <c r="G13" i="8"/>
  <c r="D14" i="8"/>
  <c r="G12" i="8"/>
  <c r="F12" i="8"/>
  <c r="E14" i="8"/>
  <c r="F11" i="8"/>
  <c r="G11" i="8"/>
  <c r="M27" i="7"/>
  <c r="L27" i="7"/>
  <c r="K27" i="7"/>
  <c r="E12" i="7" s="1"/>
  <c r="J27" i="7"/>
  <c r="D12" i="7" s="1"/>
  <c r="I27" i="7"/>
  <c r="H27" i="7"/>
  <c r="G27" i="7"/>
  <c r="C13" i="7" s="1"/>
  <c r="F27" i="7"/>
  <c r="B13" i="7" s="1"/>
  <c r="E27" i="7"/>
  <c r="C12" i="7" s="1"/>
  <c r="D27" i="7"/>
  <c r="B12" i="7" s="1"/>
  <c r="C27" i="7"/>
  <c r="C11" i="7" s="1"/>
  <c r="B27" i="7"/>
  <c r="B11" i="7" s="1"/>
  <c r="E13" i="7"/>
  <c r="D13" i="7"/>
  <c r="E11" i="7"/>
  <c r="D11" i="7"/>
  <c r="F14" i="8" l="1"/>
  <c r="G14" i="8"/>
  <c r="E14" i="7"/>
  <c r="F12" i="7"/>
  <c r="G12" i="7"/>
  <c r="D14" i="7"/>
  <c r="B14" i="7"/>
  <c r="F13" i="7"/>
  <c r="C14" i="7"/>
  <c r="G13" i="7"/>
  <c r="F11" i="7"/>
  <c r="G11" i="7"/>
  <c r="M27" i="6"/>
  <c r="L27" i="6"/>
  <c r="K27" i="6"/>
  <c r="E12" i="6" s="1"/>
  <c r="J27" i="6"/>
  <c r="D12" i="6" s="1"/>
  <c r="I27" i="6"/>
  <c r="E11" i="6" s="1"/>
  <c r="H27" i="6"/>
  <c r="D11" i="6" s="1"/>
  <c r="G27" i="6"/>
  <c r="F27" i="6"/>
  <c r="E27" i="6"/>
  <c r="D27" i="6"/>
  <c r="C27" i="6"/>
  <c r="C11" i="6" s="1"/>
  <c r="B27" i="6"/>
  <c r="B11" i="6" s="1"/>
  <c r="E13" i="6"/>
  <c r="D13" i="6"/>
  <c r="C13" i="6"/>
  <c r="B13" i="6"/>
  <c r="C12" i="6"/>
  <c r="B12" i="6"/>
  <c r="G13" i="6" l="1"/>
  <c r="G14" i="7"/>
  <c r="C14" i="6"/>
  <c r="F13" i="6"/>
  <c r="B14" i="6"/>
  <c r="F14" i="7"/>
  <c r="G12" i="6"/>
  <c r="D14" i="6"/>
  <c r="F12" i="6"/>
  <c r="E14" i="6"/>
  <c r="F11" i="6"/>
  <c r="G11" i="6"/>
  <c r="M27" i="5"/>
  <c r="L27" i="5"/>
  <c r="K27" i="5"/>
  <c r="J27" i="5"/>
  <c r="D12" i="5" s="1"/>
  <c r="I27" i="5"/>
  <c r="E11" i="5" s="1"/>
  <c r="H27" i="5"/>
  <c r="D11" i="5" s="1"/>
  <c r="G27" i="5"/>
  <c r="F27" i="5"/>
  <c r="B13" i="5" s="1"/>
  <c r="E27" i="5"/>
  <c r="D27" i="5"/>
  <c r="B12" i="5" s="1"/>
  <c r="C27" i="5"/>
  <c r="C11" i="5" s="1"/>
  <c r="B27" i="5"/>
  <c r="B11" i="5" s="1"/>
  <c r="E13" i="5"/>
  <c r="D13" i="5"/>
  <c r="C13" i="5"/>
  <c r="E12" i="5"/>
  <c r="C12" i="5"/>
  <c r="G14" i="6" l="1"/>
  <c r="F14" i="6"/>
  <c r="C14" i="5"/>
  <c r="G13" i="5"/>
  <c r="F13" i="5"/>
  <c r="D14" i="5"/>
  <c r="F12" i="5"/>
  <c r="G12" i="5"/>
  <c r="E14" i="5"/>
  <c r="B14" i="5"/>
  <c r="F11" i="5"/>
  <c r="G11" i="5"/>
  <c r="M27" i="4"/>
  <c r="L27" i="4"/>
  <c r="K27" i="4"/>
  <c r="J27" i="4"/>
  <c r="D12" i="4" s="1"/>
  <c r="I27" i="4"/>
  <c r="E11" i="4" s="1"/>
  <c r="H27" i="4"/>
  <c r="D11" i="4" s="1"/>
  <c r="G27" i="4"/>
  <c r="F27" i="4"/>
  <c r="B13" i="4" s="1"/>
  <c r="E27" i="4"/>
  <c r="C12" i="4" s="1"/>
  <c r="D27" i="4"/>
  <c r="B12" i="4" s="1"/>
  <c r="C27" i="4"/>
  <c r="C11" i="4" s="1"/>
  <c r="B27" i="4"/>
  <c r="B11" i="4" s="1"/>
  <c r="E13" i="4"/>
  <c r="D13" i="4"/>
  <c r="C13" i="4"/>
  <c r="E12" i="4"/>
  <c r="G14" i="5" l="1"/>
  <c r="F14" i="5"/>
  <c r="G12" i="4"/>
  <c r="C14" i="4"/>
  <c r="D14" i="4"/>
  <c r="F13" i="4"/>
  <c r="G13" i="4"/>
  <c r="B14" i="4"/>
  <c r="F11" i="4"/>
  <c r="F12" i="4"/>
  <c r="E14" i="4"/>
  <c r="G11" i="4"/>
  <c r="M27" i="3"/>
  <c r="L27" i="3"/>
  <c r="D13" i="3" s="1"/>
  <c r="K27" i="3"/>
  <c r="E12" i="3" s="1"/>
  <c r="J27" i="3"/>
  <c r="D12" i="3" s="1"/>
  <c r="I27" i="3"/>
  <c r="E11" i="3" s="1"/>
  <c r="H27" i="3"/>
  <c r="G27" i="3"/>
  <c r="C13" i="3" s="1"/>
  <c r="F27" i="3"/>
  <c r="B13" i="3" s="1"/>
  <c r="E27" i="3"/>
  <c r="C12" i="3" s="1"/>
  <c r="D27" i="3"/>
  <c r="C27" i="3"/>
  <c r="C11" i="3" s="1"/>
  <c r="B27" i="3"/>
  <c r="B11" i="3" s="1"/>
  <c r="E13" i="3"/>
  <c r="B12" i="3"/>
  <c r="D11" i="3"/>
  <c r="G13" i="3" l="1"/>
  <c r="G14" i="4"/>
  <c r="F14" i="4"/>
  <c r="D14" i="3"/>
  <c r="B14" i="3"/>
  <c r="C14" i="3"/>
  <c r="E14" i="3"/>
  <c r="F13" i="3"/>
  <c r="G12" i="3"/>
  <c r="F12" i="3"/>
  <c r="F11" i="3"/>
  <c r="G11" i="3"/>
  <c r="M27" i="2"/>
  <c r="L27" i="2"/>
  <c r="D13" i="2" s="1"/>
  <c r="K27" i="2"/>
  <c r="E12" i="2" s="1"/>
  <c r="J27" i="2"/>
  <c r="D12" i="2" s="1"/>
  <c r="I27" i="2"/>
  <c r="E11" i="2" s="1"/>
  <c r="H27" i="2"/>
  <c r="D11" i="2" s="1"/>
  <c r="G27" i="2"/>
  <c r="C13" i="2" s="1"/>
  <c r="F27" i="2"/>
  <c r="B13" i="2" s="1"/>
  <c r="E27" i="2"/>
  <c r="C12" i="2" s="1"/>
  <c r="D27" i="2"/>
  <c r="C27" i="2"/>
  <c r="C11" i="2" s="1"/>
  <c r="B27" i="2"/>
  <c r="B11" i="2" s="1"/>
  <c r="F11" i="2" s="1"/>
  <c r="E13" i="2"/>
  <c r="B12" i="2"/>
  <c r="G13" i="2" l="1"/>
  <c r="G11" i="2"/>
  <c r="F14" i="3"/>
  <c r="E14" i="2"/>
  <c r="G14" i="3"/>
  <c r="B14" i="2"/>
  <c r="G12" i="2"/>
  <c r="F13" i="2"/>
  <c r="D14" i="2"/>
  <c r="C14" i="2"/>
  <c r="F12" i="2"/>
  <c r="M27" i="1"/>
  <c r="E13" i="1" s="1"/>
  <c r="L27" i="1"/>
  <c r="D13" i="1" s="1"/>
  <c r="K27" i="1"/>
  <c r="E12" i="1" s="1"/>
  <c r="J27" i="1"/>
  <c r="D12" i="1" s="1"/>
  <c r="I27" i="1"/>
  <c r="E11" i="1" s="1"/>
  <c r="H27" i="1"/>
  <c r="D11" i="1" s="1"/>
  <c r="G27" i="1"/>
  <c r="C13" i="1" s="1"/>
  <c r="F27" i="1"/>
  <c r="B13" i="1" s="1"/>
  <c r="E27" i="1"/>
  <c r="C12" i="1" s="1"/>
  <c r="D27" i="1"/>
  <c r="B12" i="1" s="1"/>
  <c r="C27" i="1"/>
  <c r="C11" i="1" s="1"/>
  <c r="B27" i="1"/>
  <c r="B11" i="1" s="1"/>
  <c r="G14" i="2" l="1"/>
  <c r="F14" i="2"/>
  <c r="F12" i="1"/>
  <c r="D14" i="1"/>
  <c r="G12" i="1"/>
  <c r="F11" i="1"/>
  <c r="F13" i="1"/>
  <c r="G11" i="1"/>
  <c r="G13" i="1"/>
  <c r="E14" i="1"/>
  <c r="C14" i="1"/>
  <c r="B14" i="1"/>
  <c r="F14" i="1" l="1"/>
  <c r="G14" i="1"/>
</calcChain>
</file>

<file path=xl/sharedStrings.xml><?xml version="1.0" encoding="utf-8"?>
<sst xmlns="http://schemas.openxmlformats.org/spreadsheetml/2006/main" count="633" uniqueCount="56">
  <si>
    <t>Tall spesifisert på art, fylke og utsett</t>
  </si>
  <si>
    <t>Kilde: Fiskeridirektoratet, Biomasseregisteret</t>
  </si>
  <si>
    <t>Tidligere utsett</t>
  </si>
  <si>
    <t>Fjorårets utsett</t>
  </si>
  <si>
    <t>Årets utsett</t>
  </si>
  <si>
    <t>Art</t>
  </si>
  <si>
    <t>Antall</t>
  </si>
  <si>
    <t>Mengde</t>
  </si>
  <si>
    <t>Laks</t>
  </si>
  <si>
    <t>Regnbueørret</t>
  </si>
  <si>
    <t>Totalt</t>
  </si>
  <si>
    <t>Fylke</t>
  </si>
  <si>
    <t>Nordland</t>
  </si>
  <si>
    <t>Trøndelag</t>
  </si>
  <si>
    <t>Møre og Romsdal</t>
  </si>
  <si>
    <t>Rogaland og Agder</t>
  </si>
  <si>
    <t>Forklaring:</t>
  </si>
  <si>
    <t>Uttak = All fisk innrapportert tatt ut av merdene, eksklusiv fisk som er flyttet eller solgt levende</t>
  </si>
  <si>
    <t>Rundvekt = Whole fish equivalent (WFE)</t>
  </si>
  <si>
    <t xml:space="preserve">Omregningsfaktor = Vi har benyttet omregningsfaktor fra NS 9417:2012. </t>
  </si>
  <si>
    <t>Uttak av slaktet fisk 2020 (FYLKE)</t>
  </si>
  <si>
    <t>Innrapporterte uttak av slaktet fisk i januar 2020 fordelt på utsettsår. Antall i 1000 stk</t>
  </si>
  <si>
    <t>Innrapportert uttak av slaktet fisk i januar 2020 fordelt på utsettsår og fylke. Antall i 1000 stk, og mengde i tonn rundvekt.</t>
  </si>
  <si>
    <t>Troms og Finnmark</t>
  </si>
  <si>
    <t>Vestland</t>
  </si>
  <si>
    <t>Innrapporterte uttak av slaktet fisk i februar 2020 fordelt på utsettsår. Antall i 1000 stk</t>
  </si>
  <si>
    <t>Innrapportert uttak av slaktet fisk i februar 2020 fordelt på utsettsår og fylke. Antall i 1000 stk, og mengde i tonn rundvekt.</t>
  </si>
  <si>
    <t>Innrapporterte uttak av slaktet fisk i mars 2020 fordelt på utsettsår. Antall i 1000 stk</t>
  </si>
  <si>
    <t>Innrapportert uttak av slaktet fisk i mars 2020 fordelt på utsettsår og fylke. Antall i 1000 stk, og mengde i tonn rundvekt.</t>
  </si>
  <si>
    <t>Innrapporterte uttak av slaktet fisk i april 2020 fordelt på utsettsår. Antall i 1000 stk</t>
  </si>
  <si>
    <t>Innrapportert uttak av slaktet fisk i april 2020 fordelt på utsettsår og fylke. Antall i 1000 stk, og mengde i tonn rundvekt.</t>
  </si>
  <si>
    <t xml:space="preserve">            </t>
  </si>
  <si>
    <t>Innrapporterte uttak av slaktet fisk i juni 2020 fordelt på utsettsår. Antall i 1000 stk</t>
  </si>
  <si>
    <t>Innrapportert uttak av slaktet fisk i juni 2020 fordelt på utsettsår og fylke. Antall i 1000 stk, og mengde i tonn rundvekt.</t>
  </si>
  <si>
    <t>Innrapporterte uttak av slaktet fisk i mai 2020 fordelt på utsettsår. Antall i 1000 stk</t>
  </si>
  <si>
    <t>Innrapportert uttak av slaktet fisk i mai 2020 fordelt på utsettsår og fylke. Antall i 1000 stk, og mengde i tonn rundvekt.</t>
  </si>
  <si>
    <t>Innrapporterte uttak av slaktet fisk i juli 2020 fordelt på utsettsår. Antall i 1000 stk</t>
  </si>
  <si>
    <t>Innrapportert uttak av slaktet fisk i juli 2020 fordelt på utsettsår og fylke. Antall i 1000 stk, og mengde i tonn rundvekt.</t>
  </si>
  <si>
    <t>Innrapporterte uttak av slaktet fisk i august 2020 fordelt på utsettsår. Antall i 1000 stk</t>
  </si>
  <si>
    <t>Innrapportert uttak av slaktet fisk i august 2020 fordelt på utsettsår og fylke. Antall i 1000 stk, og mengde i tonn rundvekt.</t>
  </si>
  <si>
    <t>Innrapportert uttak av slaktet fisk i september 2020 fordelt på utsettsår og fylke. Antall i 1000 stk, og mengde i tonn rundvekt.</t>
  </si>
  <si>
    <t>Innrapporterte uttak av slaktet fisk i september 2020 fordelt på utsettsår. Antall i 1000 stk</t>
  </si>
  <si>
    <t>Innrapporterte data pr. 19.11.2020</t>
  </si>
  <si>
    <t>Innrapporterte uttak av slaktet fisk i oktober 2020 fordelt på utsettsår. Antall i 1000 stk</t>
  </si>
  <si>
    <t>Innrapportert uttak av slaktet fisk i oktober 2020 fordelt på utsettsår og fylke. Antall i 1000 stk, og mengde i tonn rundvekt.</t>
  </si>
  <si>
    <t>Innrapporterte data pr. 17.12.2020</t>
  </si>
  <si>
    <t>Innrapporterte uttak av slaktet fisk i november 2020 fordelt på utsettsår. Antall i 1000 stk</t>
  </si>
  <si>
    <t>Innrapportert uttak av slaktet fisk i november 2020 fordelt på utsettsår og fylke. Antall i 1000 stk, og mengde i tonn rundvekt.</t>
  </si>
  <si>
    <t>Innrapporterte data pr. 21.1.2021</t>
  </si>
  <si>
    <t>Innrapporterte uttak av slaktet fisk i desember 2020 fordelt på utsettsår. Antall i 1000 stk</t>
  </si>
  <si>
    <t>Innrapportert uttak av slaktet fisk i desember 2020 fordelt på utsettsår og fylke. Antall i 1000 stk, og mengde i tonn rundvekt.</t>
  </si>
  <si>
    <t>Innrapporterte data pr. 18.2.2021</t>
  </si>
  <si>
    <t>Innrapporterte data pr. 18.3.2021</t>
  </si>
  <si>
    <t>Innrapporterte data pr. 15.4.2021</t>
  </si>
  <si>
    <t>Innrapporterte data pr. 20.5.2021</t>
  </si>
  <si>
    <t>Innrapporterte data pr. 01.07.2021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</si>
</sst>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4]mmmm\ yyyy;@"/>
  </numFmts>
  <fonts count="15" x14ac:knownFonts="1">
    <font>
      <sz val="11"/>
      <color theme="1"/>
      <name val="Calibri"/>
      <family val="2"/>
      <scheme val="minor"/>
    </font>
    <font>
      <sz val="10"/>
      <color theme="3" tint="0.39997558519241921"/>
      <name val="Arial"/>
      <family val="2"/>
    </font>
    <font>
      <sz val="10"/>
      <color rgb="FF0033A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22"/>
      <name val="Arial"/>
      <family val="2"/>
    </font>
    <font>
      <b/>
      <sz val="14"/>
      <color theme="3" tint="0.39997558519241921"/>
      <name val="Arial"/>
      <family val="2"/>
    </font>
    <font>
      <b/>
      <sz val="14"/>
      <name val="Arial"/>
      <family val="2"/>
    </font>
    <font>
      <b/>
      <sz val="10"/>
      <color theme="3" tint="0.3999755851924192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/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dotted">
        <color auto="1"/>
      </right>
      <top/>
      <bottom style="hair">
        <color indexed="64"/>
      </bottom>
      <diagonal/>
    </border>
    <border>
      <left style="dotted">
        <color auto="1"/>
      </left>
      <right style="dotted">
        <color auto="1"/>
      </right>
      <top/>
      <bottom style="hair">
        <color indexed="64"/>
      </bottom>
      <diagonal/>
    </border>
    <border>
      <left style="dotted">
        <color auto="1"/>
      </left>
      <right/>
      <top/>
      <bottom style="hair">
        <color indexed="64"/>
      </bottom>
      <diagonal/>
    </border>
    <border>
      <left style="dotted">
        <color auto="1"/>
      </left>
      <right style="thin">
        <color auto="1"/>
      </right>
      <top/>
      <bottom style="hair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64" fontId="1" fillId="0" borderId="0" xfId="0" applyNumberFormat="1" applyFont="1"/>
    <xf numFmtId="3" fontId="1" fillId="0" borderId="0" xfId="0" applyNumberFormat="1" applyFont="1"/>
    <xf numFmtId="0" fontId="1" fillId="0" borderId="0" xfId="0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4" fillId="0" borderId="0" xfId="0" applyFont="1" applyBorder="1"/>
    <xf numFmtId="0" fontId="4" fillId="0" borderId="9" xfId="0" applyFont="1" applyFill="1" applyBorder="1"/>
    <xf numFmtId="3" fontId="4" fillId="0" borderId="10" xfId="0" applyNumberFormat="1" applyFont="1" applyBorder="1"/>
    <xf numFmtId="3" fontId="4" fillId="0" borderId="12" xfId="0" applyNumberFormat="1" applyFont="1" applyBorder="1"/>
    <xf numFmtId="3" fontId="4" fillId="0" borderId="11" xfId="0" applyNumberFormat="1" applyFont="1" applyBorder="1"/>
    <xf numFmtId="3" fontId="4" fillId="0" borderId="20" xfId="0" applyNumberFormat="1" applyFont="1" applyBorder="1"/>
    <xf numFmtId="0" fontId="4" fillId="0" borderId="27" xfId="0" applyFont="1" applyFill="1" applyBorder="1"/>
    <xf numFmtId="3" fontId="4" fillId="0" borderId="28" xfId="0" applyNumberFormat="1" applyFont="1" applyBorder="1"/>
    <xf numFmtId="3" fontId="4" fillId="0" borderId="30" xfId="0" applyNumberFormat="1" applyFont="1" applyBorder="1"/>
    <xf numFmtId="3" fontId="4" fillId="0" borderId="29" xfId="0" applyNumberFormat="1" applyFont="1" applyBorder="1"/>
    <xf numFmtId="3" fontId="4" fillId="0" borderId="31" xfId="0" applyNumberFormat="1" applyFont="1" applyBorder="1"/>
    <xf numFmtId="0" fontId="4" fillId="0" borderId="13" xfId="0" applyFont="1" applyFill="1" applyBorder="1"/>
    <xf numFmtId="3" fontId="4" fillId="0" borderId="14" xfId="0" applyNumberFormat="1" applyFont="1" applyBorder="1"/>
    <xf numFmtId="3" fontId="4" fillId="0" borderId="16" xfId="0" applyNumberFormat="1" applyFont="1" applyBorder="1"/>
    <xf numFmtId="3" fontId="4" fillId="0" borderId="15" xfId="0" applyNumberFormat="1" applyFont="1" applyBorder="1"/>
    <xf numFmtId="3" fontId="4" fillId="0" borderId="21" xfId="0" applyNumberFormat="1" applyFont="1" applyBorder="1"/>
    <xf numFmtId="0" fontId="5" fillId="0" borderId="0" xfId="0" applyFont="1"/>
    <xf numFmtId="0" fontId="4" fillId="0" borderId="20" xfId="0" applyFont="1" applyBorder="1"/>
    <xf numFmtId="0" fontId="4" fillId="0" borderId="21" xfId="0" applyFont="1" applyBorder="1"/>
    <xf numFmtId="1" fontId="4" fillId="0" borderId="21" xfId="0" applyNumberFormat="1" applyFont="1" applyBorder="1"/>
    <xf numFmtId="0" fontId="4" fillId="0" borderId="22" xfId="0" applyFont="1" applyFill="1" applyBorder="1"/>
    <xf numFmtId="3" fontId="4" fillId="0" borderId="23" xfId="0" applyNumberFormat="1" applyFont="1" applyBorder="1"/>
    <xf numFmtId="3" fontId="4" fillId="0" borderId="24" xfId="0" applyNumberFormat="1" applyFont="1" applyBorder="1"/>
    <xf numFmtId="0" fontId="4" fillId="0" borderId="25" xfId="0" applyFont="1" applyBorder="1"/>
    <xf numFmtId="0" fontId="6" fillId="0" borderId="0" xfId="0" applyFont="1"/>
    <xf numFmtId="0" fontId="6" fillId="0" borderId="0" xfId="0" applyFont="1" applyFill="1" applyBorder="1"/>
    <xf numFmtId="1" fontId="4" fillId="0" borderId="25" xfId="0" applyNumberFormat="1" applyFont="1" applyBorder="1"/>
    <xf numFmtId="0" fontId="7" fillId="0" borderId="0" xfId="0" applyFont="1"/>
    <xf numFmtId="164" fontId="8" fillId="0" borderId="0" xfId="0" applyNumberFormat="1" applyFont="1"/>
    <xf numFmtId="3" fontId="8" fillId="0" borderId="0" xfId="0" applyNumberFormat="1" applyFont="1"/>
    <xf numFmtId="0" fontId="8" fillId="0" borderId="0" xfId="0" applyFont="1"/>
    <xf numFmtId="0" fontId="9" fillId="0" borderId="0" xfId="0" applyFont="1"/>
    <xf numFmtId="164" fontId="10" fillId="0" borderId="0" xfId="0" applyNumberFormat="1" applyFont="1"/>
    <xf numFmtId="3" fontId="10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2" borderId="4" xfId="0" applyFont="1" applyFill="1" applyBorder="1"/>
    <xf numFmtId="0" fontId="13" fillId="2" borderId="5" xfId="0" applyFont="1" applyFill="1" applyBorder="1" applyAlignment="1">
      <alignment horizontal="right"/>
    </xf>
    <xf numFmtId="0" fontId="13" fillId="2" borderId="6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right"/>
    </xf>
    <xf numFmtId="0" fontId="13" fillId="2" borderId="8" xfId="0" applyFont="1" applyFill="1" applyBorder="1" applyAlignment="1">
      <alignment horizontal="right"/>
    </xf>
    <xf numFmtId="0" fontId="13" fillId="2" borderId="19" xfId="0" applyFont="1" applyFill="1" applyBorder="1" applyAlignment="1">
      <alignment horizontal="right"/>
    </xf>
    <xf numFmtId="3" fontId="13" fillId="2" borderId="7" xfId="0" applyNumberFormat="1" applyFont="1" applyFill="1" applyBorder="1"/>
    <xf numFmtId="3" fontId="13" fillId="2" borderId="18" xfId="0" applyNumberFormat="1" applyFont="1" applyFill="1" applyBorder="1"/>
    <xf numFmtId="3" fontId="13" fillId="2" borderId="17" xfId="0" applyNumberFormat="1" applyFont="1" applyFill="1" applyBorder="1"/>
    <xf numFmtId="3" fontId="13" fillId="2" borderId="8" xfId="0" applyNumberFormat="1" applyFont="1" applyFill="1" applyBorder="1"/>
    <xf numFmtId="0" fontId="13" fillId="2" borderId="26" xfId="0" applyFont="1" applyFill="1" applyBorder="1"/>
    <xf numFmtId="0" fontId="14" fillId="0" borderId="0" xfId="0" applyFont="1"/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8" customWidth="1"/>
    <col min="2" max="16384" width="11.42578125" style="8"/>
  </cols>
  <sheetData>
    <row r="1" spans="1:9" s="39" customFormat="1" ht="27.75" x14ac:dyDescent="0.4">
      <c r="A1" s="36" t="s">
        <v>20</v>
      </c>
      <c r="B1" s="37"/>
      <c r="C1" s="37"/>
      <c r="D1" s="37"/>
      <c r="E1" s="38"/>
      <c r="F1" s="38"/>
      <c r="G1" s="38"/>
      <c r="H1" s="38"/>
      <c r="I1" s="38"/>
    </row>
    <row r="2" spans="1:9" s="43" customFormat="1" ht="18" x14ac:dyDescent="0.25">
      <c r="A2" s="40" t="s">
        <v>0</v>
      </c>
      <c r="B2" s="41"/>
      <c r="C2" s="41"/>
      <c r="D2" s="41"/>
      <c r="E2" s="42"/>
      <c r="F2" s="42"/>
      <c r="G2" s="42"/>
      <c r="H2" s="42"/>
      <c r="I2" s="42"/>
    </row>
    <row r="3" spans="1:9" s="3" customFormat="1" x14ac:dyDescent="0.2">
      <c r="A3" s="4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5" t="s">
        <v>1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5" t="s">
        <v>42</v>
      </c>
      <c r="B5" s="6"/>
      <c r="C5" s="6"/>
      <c r="D5" s="6"/>
      <c r="E5" s="7"/>
      <c r="F5" s="7"/>
      <c r="G5" s="7"/>
      <c r="H5" s="7"/>
      <c r="I5" s="7"/>
    </row>
    <row r="6" spans="1:9" x14ac:dyDescent="0.2">
      <c r="A6" s="9"/>
    </row>
    <row r="8" spans="1:9" s="45" customFormat="1" ht="15.75" x14ac:dyDescent="0.25">
      <c r="A8" s="44" t="s">
        <v>21</v>
      </c>
    </row>
    <row r="9" spans="1:9" x14ac:dyDescent="0.2">
      <c r="B9" s="58" t="s">
        <v>8</v>
      </c>
      <c r="C9" s="59"/>
      <c r="D9" s="58" t="s">
        <v>9</v>
      </c>
      <c r="E9" s="59"/>
      <c r="F9" s="58" t="s">
        <v>10</v>
      </c>
      <c r="G9" s="59"/>
    </row>
    <row r="10" spans="1:9" s="45" customFormat="1" x14ac:dyDescent="0.2">
      <c r="A10" s="46" t="s">
        <v>5</v>
      </c>
      <c r="B10" s="47" t="s">
        <v>6</v>
      </c>
      <c r="C10" s="48" t="s">
        <v>7</v>
      </c>
      <c r="D10" s="49" t="s">
        <v>6</v>
      </c>
      <c r="E10" s="50" t="s">
        <v>7</v>
      </c>
      <c r="F10" s="47" t="s">
        <v>6</v>
      </c>
      <c r="G10" s="51" t="s">
        <v>7</v>
      </c>
    </row>
    <row r="11" spans="1:9" x14ac:dyDescent="0.2">
      <c r="A11" s="10" t="s">
        <v>2</v>
      </c>
      <c r="B11" s="11">
        <f>B27</f>
        <v>19575.442000000003</v>
      </c>
      <c r="C11" s="12">
        <f>C27</f>
        <v>93380.979476000008</v>
      </c>
      <c r="D11" s="11">
        <f>H27</f>
        <v>1261.0899999999999</v>
      </c>
      <c r="E11" s="13">
        <f>I27</f>
        <v>5205.8463200000006</v>
      </c>
      <c r="F11" s="11">
        <f t="shared" ref="F11:G13" si="0">B11+D11</f>
        <v>20836.532000000003</v>
      </c>
      <c r="G11" s="14">
        <f t="shared" si="0"/>
        <v>98586.825796000005</v>
      </c>
    </row>
    <row r="12" spans="1:9" x14ac:dyDescent="0.2">
      <c r="A12" s="15" t="s">
        <v>3</v>
      </c>
      <c r="B12" s="16">
        <f>D27</f>
        <v>2230.8530000000001</v>
      </c>
      <c r="C12" s="17">
        <f>E27</f>
        <v>9306.6636089999993</v>
      </c>
      <c r="D12" s="16">
        <f>J27</f>
        <v>546.505</v>
      </c>
      <c r="E12" s="18">
        <f>K27</f>
        <v>2123.1807199999998</v>
      </c>
      <c r="F12" s="16">
        <f t="shared" si="0"/>
        <v>2777.3580000000002</v>
      </c>
      <c r="G12" s="19">
        <f t="shared" si="0"/>
        <v>11429.844329</v>
      </c>
    </row>
    <row r="13" spans="1:9" x14ac:dyDescent="0.2">
      <c r="A13" s="20" t="s">
        <v>4</v>
      </c>
      <c r="B13" s="21">
        <f>F27</f>
        <v>0.51400000000000001</v>
      </c>
      <c r="C13" s="22">
        <f>G27</f>
        <v>5.0999999999999997E-2</v>
      </c>
      <c r="D13" s="21">
        <f>L27</f>
        <v>0</v>
      </c>
      <c r="E13" s="23">
        <f>M27</f>
        <v>0</v>
      </c>
      <c r="F13" s="16">
        <f t="shared" si="0"/>
        <v>0.51400000000000001</v>
      </c>
      <c r="G13" s="24">
        <f t="shared" si="0"/>
        <v>5.0999999999999997E-2</v>
      </c>
    </row>
    <row r="14" spans="1:9" s="45" customFormat="1" x14ac:dyDescent="0.2">
      <c r="A14" s="46" t="s">
        <v>10</v>
      </c>
      <c r="B14" s="52">
        <f t="shared" ref="B14:G14" si="1">SUM(B11:B13)</f>
        <v>21806.809000000001</v>
      </c>
      <c r="C14" s="53">
        <f t="shared" si="1"/>
        <v>102687.69408500001</v>
      </c>
      <c r="D14" s="52">
        <f t="shared" si="1"/>
        <v>1807.5949999999998</v>
      </c>
      <c r="E14" s="54">
        <f t="shared" si="1"/>
        <v>7329.0270400000009</v>
      </c>
      <c r="F14" s="52">
        <f t="shared" si="1"/>
        <v>23614.404000000002</v>
      </c>
      <c r="G14" s="55">
        <f t="shared" si="1"/>
        <v>110016.72112500001</v>
      </c>
    </row>
    <row r="17" spans="1:13" s="45" customFormat="1" ht="15.75" x14ac:dyDescent="0.25">
      <c r="A17" s="44" t="s">
        <v>22</v>
      </c>
    </row>
    <row r="18" spans="1:13" ht="15" x14ac:dyDescent="0.2">
      <c r="A18" s="25"/>
      <c r="B18" s="58" t="s">
        <v>8</v>
      </c>
      <c r="C18" s="60"/>
      <c r="D18" s="60"/>
      <c r="E18" s="60"/>
      <c r="F18" s="60"/>
      <c r="G18" s="59"/>
      <c r="H18" s="58" t="s">
        <v>9</v>
      </c>
      <c r="I18" s="60"/>
      <c r="J18" s="60"/>
      <c r="K18" s="60"/>
      <c r="L18" s="60"/>
      <c r="M18" s="59"/>
    </row>
    <row r="19" spans="1:13" x14ac:dyDescent="0.2">
      <c r="B19" s="58" t="s">
        <v>2</v>
      </c>
      <c r="C19" s="59"/>
      <c r="D19" s="58" t="s">
        <v>3</v>
      </c>
      <c r="E19" s="59"/>
      <c r="F19" s="58" t="s">
        <v>4</v>
      </c>
      <c r="G19" s="59"/>
      <c r="H19" s="58" t="s">
        <v>2</v>
      </c>
      <c r="I19" s="59"/>
      <c r="J19" s="58" t="s">
        <v>3</v>
      </c>
      <c r="K19" s="59"/>
      <c r="L19" s="58" t="s">
        <v>4</v>
      </c>
      <c r="M19" s="59"/>
    </row>
    <row r="20" spans="1:13" s="45" customFormat="1" x14ac:dyDescent="0.2">
      <c r="A20" s="46" t="s">
        <v>11</v>
      </c>
      <c r="B20" s="47" t="s">
        <v>6</v>
      </c>
      <c r="C20" s="48" t="s">
        <v>7</v>
      </c>
      <c r="D20" s="49" t="s">
        <v>6</v>
      </c>
      <c r="E20" s="50" t="s">
        <v>7</v>
      </c>
      <c r="F20" s="47" t="s">
        <v>6</v>
      </c>
      <c r="G20" s="51" t="s">
        <v>7</v>
      </c>
      <c r="H20" s="47" t="s">
        <v>6</v>
      </c>
      <c r="I20" s="48" t="s">
        <v>7</v>
      </c>
      <c r="J20" s="49" t="s">
        <v>6</v>
      </c>
      <c r="K20" s="50" t="s">
        <v>7</v>
      </c>
      <c r="L20" s="47" t="s">
        <v>6</v>
      </c>
      <c r="M20" s="51" t="s">
        <v>7</v>
      </c>
    </row>
    <row r="21" spans="1:13" x14ac:dyDescent="0.2">
      <c r="A21" s="10" t="s">
        <v>23</v>
      </c>
      <c r="B21" s="11">
        <v>4621.2309999999998</v>
      </c>
      <c r="C21" s="13">
        <v>23145.494875</v>
      </c>
      <c r="D21" s="11">
        <v>100.8</v>
      </c>
      <c r="E21" s="13">
        <v>318.17137500000001</v>
      </c>
      <c r="F21" s="11">
        <v>0</v>
      </c>
      <c r="G21" s="26">
        <v>0</v>
      </c>
      <c r="H21" s="11">
        <v>0</v>
      </c>
      <c r="I21" s="13">
        <v>0</v>
      </c>
      <c r="J21" s="11">
        <v>0</v>
      </c>
      <c r="K21" s="13">
        <v>0</v>
      </c>
      <c r="L21" s="11">
        <v>0</v>
      </c>
      <c r="M21" s="26">
        <v>0</v>
      </c>
    </row>
    <row r="22" spans="1:13" x14ac:dyDescent="0.2">
      <c r="A22" s="20" t="s">
        <v>12</v>
      </c>
      <c r="B22" s="21">
        <v>3822.7730000000001</v>
      </c>
      <c r="C22" s="23">
        <v>19419.518250000001</v>
      </c>
      <c r="D22" s="21">
        <v>189.81299999999999</v>
      </c>
      <c r="E22" s="23">
        <v>917.95112500000005</v>
      </c>
      <c r="F22" s="21">
        <v>0</v>
      </c>
      <c r="G22" s="27">
        <v>0</v>
      </c>
      <c r="H22" s="21">
        <v>146.11099999999999</v>
      </c>
      <c r="I22" s="23">
        <v>492.27333499999997</v>
      </c>
      <c r="J22" s="21">
        <v>0</v>
      </c>
      <c r="K22" s="23">
        <v>0</v>
      </c>
      <c r="L22" s="21">
        <v>0</v>
      </c>
      <c r="M22" s="27">
        <v>0</v>
      </c>
    </row>
    <row r="23" spans="1:13" x14ac:dyDescent="0.2">
      <c r="A23" s="20" t="s">
        <v>13</v>
      </c>
      <c r="B23" s="21">
        <v>2054.306</v>
      </c>
      <c r="C23" s="23">
        <v>9937.356162</v>
      </c>
      <c r="D23" s="21">
        <v>308.73700000000002</v>
      </c>
      <c r="E23" s="23">
        <v>1482.9692339999999</v>
      </c>
      <c r="F23" s="21">
        <v>0</v>
      </c>
      <c r="G23" s="27">
        <v>0</v>
      </c>
      <c r="H23" s="21">
        <v>96.370999999999995</v>
      </c>
      <c r="I23" s="23">
        <v>395.88913500000001</v>
      </c>
      <c r="J23" s="21">
        <v>0</v>
      </c>
      <c r="K23" s="23">
        <v>0</v>
      </c>
      <c r="L23" s="21">
        <v>0</v>
      </c>
      <c r="M23" s="27">
        <v>0</v>
      </c>
    </row>
    <row r="24" spans="1:13" x14ac:dyDescent="0.2">
      <c r="A24" s="20" t="s">
        <v>14</v>
      </c>
      <c r="B24" s="21">
        <v>2431.556</v>
      </c>
      <c r="C24" s="23">
        <v>10957.941439</v>
      </c>
      <c r="D24" s="21">
        <v>80.358000000000004</v>
      </c>
      <c r="E24" s="23">
        <v>357.94637499999999</v>
      </c>
      <c r="F24" s="21">
        <v>0.51400000000000001</v>
      </c>
      <c r="G24" s="28">
        <v>5.0999999999999997E-2</v>
      </c>
      <c r="H24" s="21">
        <v>248.45400000000001</v>
      </c>
      <c r="I24" s="23">
        <v>859.93499999999995</v>
      </c>
      <c r="J24" s="21">
        <v>0</v>
      </c>
      <c r="K24" s="23">
        <v>0</v>
      </c>
      <c r="L24" s="21">
        <v>0</v>
      </c>
      <c r="M24" s="27">
        <v>0</v>
      </c>
    </row>
    <row r="25" spans="1:13" x14ac:dyDescent="0.2">
      <c r="A25" s="20" t="s">
        <v>24</v>
      </c>
      <c r="B25" s="21">
        <v>4202.826</v>
      </c>
      <c r="C25" s="23">
        <v>19374.287875000002</v>
      </c>
      <c r="D25" s="21">
        <v>1507.2719999999999</v>
      </c>
      <c r="E25" s="23">
        <v>6034.8351249999996</v>
      </c>
      <c r="F25" s="21">
        <v>0</v>
      </c>
      <c r="G25" s="27">
        <v>0</v>
      </c>
      <c r="H25" s="21">
        <v>561.28099999999995</v>
      </c>
      <c r="I25" s="23">
        <v>2697.9991450000002</v>
      </c>
      <c r="J25" s="21">
        <v>546.505</v>
      </c>
      <c r="K25" s="23">
        <v>2123.1807199999998</v>
      </c>
      <c r="L25" s="21">
        <v>0</v>
      </c>
      <c r="M25" s="27">
        <v>0</v>
      </c>
    </row>
    <row r="26" spans="1:13" x14ac:dyDescent="0.2">
      <c r="A26" s="29" t="s">
        <v>15</v>
      </c>
      <c r="B26" s="30">
        <v>2442.75</v>
      </c>
      <c r="C26" s="31">
        <v>10546.380875000001</v>
      </c>
      <c r="D26" s="30">
        <v>43.872999999999998</v>
      </c>
      <c r="E26" s="31">
        <v>194.79037500000001</v>
      </c>
      <c r="F26" s="30">
        <v>0</v>
      </c>
      <c r="G26" s="32">
        <v>0</v>
      </c>
      <c r="H26" s="30">
        <v>208.87299999999999</v>
      </c>
      <c r="I26" s="31">
        <v>759.74970499999995</v>
      </c>
      <c r="J26" s="30">
        <v>0</v>
      </c>
      <c r="K26" s="31">
        <v>0</v>
      </c>
      <c r="L26" s="30">
        <v>0</v>
      </c>
      <c r="M26" s="32">
        <v>0</v>
      </c>
    </row>
    <row r="27" spans="1:13" s="45" customFormat="1" x14ac:dyDescent="0.2">
      <c r="A27" s="56" t="s">
        <v>10</v>
      </c>
      <c r="B27" s="52">
        <f t="shared" ref="B27:M27" si="2">SUM(B21:B26)</f>
        <v>19575.442000000003</v>
      </c>
      <c r="C27" s="54">
        <f t="shared" si="2"/>
        <v>93380.979476000008</v>
      </c>
      <c r="D27" s="52">
        <f t="shared" si="2"/>
        <v>2230.8530000000001</v>
      </c>
      <c r="E27" s="54">
        <f t="shared" si="2"/>
        <v>9306.6636089999993</v>
      </c>
      <c r="F27" s="52">
        <f t="shared" si="2"/>
        <v>0.51400000000000001</v>
      </c>
      <c r="G27" s="55">
        <f t="shared" si="2"/>
        <v>5.0999999999999997E-2</v>
      </c>
      <c r="H27" s="52">
        <f t="shared" si="2"/>
        <v>1261.0899999999999</v>
      </c>
      <c r="I27" s="54">
        <f t="shared" si="2"/>
        <v>5205.8463200000006</v>
      </c>
      <c r="J27" s="52">
        <f t="shared" si="2"/>
        <v>546.505</v>
      </c>
      <c r="K27" s="54">
        <f t="shared" si="2"/>
        <v>2123.1807199999998</v>
      </c>
      <c r="L27" s="52">
        <f t="shared" si="2"/>
        <v>0</v>
      </c>
      <c r="M27" s="55">
        <f t="shared" si="2"/>
        <v>0</v>
      </c>
    </row>
    <row r="30" spans="1:13" s="57" customFormat="1" ht="15.75" x14ac:dyDescent="0.25">
      <c r="A30" s="44" t="s">
        <v>16</v>
      </c>
    </row>
    <row r="31" spans="1:13" s="33" customFormat="1" ht="12" x14ac:dyDescent="0.2">
      <c r="A31" s="33" t="s">
        <v>17</v>
      </c>
    </row>
    <row r="32" spans="1:13" s="33" customFormat="1" ht="12" x14ac:dyDescent="0.2">
      <c r="A32" s="34" t="s">
        <v>18</v>
      </c>
    </row>
    <row r="33" spans="1:1" s="33" customFormat="1" ht="12" x14ac:dyDescent="0.2">
      <c r="A33" s="34" t="s">
        <v>19</v>
      </c>
    </row>
  </sheetData>
  <mergeCells count="11">
    <mergeCell ref="D9:E9"/>
    <mergeCell ref="F9:G9"/>
    <mergeCell ref="B18:G18"/>
    <mergeCell ref="H18:M18"/>
    <mergeCell ref="B19:C19"/>
    <mergeCell ref="D19:E19"/>
    <mergeCell ref="F19:G19"/>
    <mergeCell ref="H19:I19"/>
    <mergeCell ref="J19:K19"/>
    <mergeCell ref="L19:M19"/>
    <mergeCell ref="B9:C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8" customWidth="1"/>
    <col min="2" max="16384" width="11.42578125" style="8"/>
  </cols>
  <sheetData>
    <row r="1" spans="1:9" s="39" customFormat="1" ht="27.75" x14ac:dyDescent="0.4">
      <c r="A1" s="36" t="s">
        <v>20</v>
      </c>
      <c r="B1" s="37"/>
      <c r="C1" s="37"/>
      <c r="D1" s="37"/>
      <c r="E1" s="38"/>
      <c r="F1" s="38"/>
      <c r="G1" s="38"/>
      <c r="H1" s="38"/>
      <c r="I1" s="38"/>
    </row>
    <row r="2" spans="1:9" s="43" customFormat="1" ht="18" x14ac:dyDescent="0.25">
      <c r="A2" s="40" t="s">
        <v>0</v>
      </c>
      <c r="B2" s="41"/>
      <c r="C2" s="41"/>
      <c r="D2" s="41"/>
      <c r="E2" s="42"/>
      <c r="F2" s="42"/>
      <c r="G2" s="42"/>
      <c r="H2" s="42"/>
      <c r="I2" s="42"/>
    </row>
    <row r="3" spans="1:9" s="3" customFormat="1" x14ac:dyDescent="0.2">
      <c r="A3" s="4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5" t="s">
        <v>1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5" t="s">
        <v>53</v>
      </c>
      <c r="B5" s="6"/>
      <c r="C5" s="6"/>
      <c r="D5" s="6"/>
      <c r="E5" s="7"/>
      <c r="F5" s="7"/>
      <c r="G5" s="7"/>
      <c r="H5" s="7"/>
      <c r="I5" s="7"/>
    </row>
    <row r="6" spans="1:9" x14ac:dyDescent="0.2">
      <c r="A6" s="9" t="s">
        <v>31</v>
      </c>
    </row>
    <row r="8" spans="1:9" s="45" customFormat="1" ht="15.75" x14ac:dyDescent="0.25">
      <c r="A8" s="44" t="s">
        <v>43</v>
      </c>
    </row>
    <row r="9" spans="1:9" x14ac:dyDescent="0.2">
      <c r="B9" s="58" t="s">
        <v>8</v>
      </c>
      <c r="C9" s="59"/>
      <c r="D9" s="58" t="s">
        <v>9</v>
      </c>
      <c r="E9" s="59"/>
      <c r="F9" s="58" t="s">
        <v>10</v>
      </c>
      <c r="G9" s="59"/>
    </row>
    <row r="10" spans="1:9" s="45" customFormat="1" x14ac:dyDescent="0.2">
      <c r="A10" s="46" t="s">
        <v>5</v>
      </c>
      <c r="B10" s="47" t="s">
        <v>6</v>
      </c>
      <c r="C10" s="48" t="s">
        <v>7</v>
      </c>
      <c r="D10" s="49" t="s">
        <v>6</v>
      </c>
      <c r="E10" s="50" t="s">
        <v>7</v>
      </c>
      <c r="F10" s="47" t="s">
        <v>6</v>
      </c>
      <c r="G10" s="51" t="s">
        <v>7</v>
      </c>
    </row>
    <row r="11" spans="1:9" x14ac:dyDescent="0.2">
      <c r="A11" s="10" t="s">
        <v>2</v>
      </c>
      <c r="B11" s="11">
        <f>B27</f>
        <v>113.8</v>
      </c>
      <c r="C11" s="12">
        <f>C27</f>
        <v>488.4</v>
      </c>
      <c r="D11" s="11">
        <f>H27</f>
        <v>0</v>
      </c>
      <c r="E11" s="13">
        <f>I27</f>
        <v>0</v>
      </c>
      <c r="F11" s="11">
        <f t="shared" ref="F11:G13" si="0">B11+D11</f>
        <v>113.8</v>
      </c>
      <c r="G11" s="14">
        <f t="shared" si="0"/>
        <v>488.4</v>
      </c>
    </row>
    <row r="12" spans="1:9" x14ac:dyDescent="0.2">
      <c r="A12" s="15" t="s">
        <v>3</v>
      </c>
      <c r="B12" s="16">
        <f>D27</f>
        <v>29807.7</v>
      </c>
      <c r="C12" s="17">
        <f>E27</f>
        <v>143411.6</v>
      </c>
      <c r="D12" s="16">
        <f>J27</f>
        <v>1875.7</v>
      </c>
      <c r="E12" s="18">
        <f>K27</f>
        <v>7846</v>
      </c>
      <c r="F12" s="16">
        <f t="shared" si="0"/>
        <v>31683.4</v>
      </c>
      <c r="G12" s="19">
        <f t="shared" si="0"/>
        <v>151257.60000000001</v>
      </c>
    </row>
    <row r="13" spans="1:9" x14ac:dyDescent="0.2">
      <c r="A13" s="20" t="s">
        <v>4</v>
      </c>
      <c r="B13" s="21">
        <f>F27</f>
        <v>1150.3</v>
      </c>
      <c r="C13" s="22">
        <f>G27</f>
        <v>1699.2</v>
      </c>
      <c r="D13" s="21">
        <f>L27</f>
        <v>138.1</v>
      </c>
      <c r="E13" s="23">
        <f>M27</f>
        <v>358.9</v>
      </c>
      <c r="F13" s="16">
        <f t="shared" si="0"/>
        <v>1288.3999999999999</v>
      </c>
      <c r="G13" s="24">
        <f t="shared" si="0"/>
        <v>2058.1</v>
      </c>
    </row>
    <row r="14" spans="1:9" s="45" customFormat="1" x14ac:dyDescent="0.2">
      <c r="A14" s="46" t="s">
        <v>10</v>
      </c>
      <c r="B14" s="52">
        <f t="shared" ref="B14:G14" si="1">SUM(B11:B13)</f>
        <v>31071.8</v>
      </c>
      <c r="C14" s="53">
        <f t="shared" si="1"/>
        <v>145599.20000000001</v>
      </c>
      <c r="D14" s="52">
        <f t="shared" si="1"/>
        <v>2013.8</v>
      </c>
      <c r="E14" s="54">
        <f t="shared" si="1"/>
        <v>8204.9</v>
      </c>
      <c r="F14" s="52">
        <f t="shared" si="1"/>
        <v>33085.599999999999</v>
      </c>
      <c r="G14" s="55">
        <f t="shared" si="1"/>
        <v>153804.1</v>
      </c>
    </row>
    <row r="17" spans="1:13" s="45" customFormat="1" ht="15.75" x14ac:dyDescent="0.25">
      <c r="A17" s="44" t="s">
        <v>44</v>
      </c>
    </row>
    <row r="18" spans="1:13" ht="15" x14ac:dyDescent="0.2">
      <c r="A18" s="25"/>
      <c r="B18" s="58" t="s">
        <v>8</v>
      </c>
      <c r="C18" s="60"/>
      <c r="D18" s="60"/>
      <c r="E18" s="60"/>
      <c r="F18" s="60"/>
      <c r="G18" s="59"/>
      <c r="H18" s="58" t="s">
        <v>9</v>
      </c>
      <c r="I18" s="60"/>
      <c r="J18" s="60"/>
      <c r="K18" s="60"/>
      <c r="L18" s="60"/>
      <c r="M18" s="59"/>
    </row>
    <row r="19" spans="1:13" x14ac:dyDescent="0.2">
      <c r="B19" s="58" t="s">
        <v>2</v>
      </c>
      <c r="C19" s="59"/>
      <c r="D19" s="58" t="s">
        <v>3</v>
      </c>
      <c r="E19" s="59"/>
      <c r="F19" s="58" t="s">
        <v>4</v>
      </c>
      <c r="G19" s="59"/>
      <c r="H19" s="58" t="s">
        <v>2</v>
      </c>
      <c r="I19" s="59"/>
      <c r="J19" s="58" t="s">
        <v>3</v>
      </c>
      <c r="K19" s="59"/>
      <c r="L19" s="58" t="s">
        <v>4</v>
      </c>
      <c r="M19" s="59"/>
    </row>
    <row r="20" spans="1:13" s="45" customFormat="1" x14ac:dyDescent="0.2">
      <c r="A20" s="46" t="s">
        <v>11</v>
      </c>
      <c r="B20" s="47" t="s">
        <v>6</v>
      </c>
      <c r="C20" s="48" t="s">
        <v>7</v>
      </c>
      <c r="D20" s="49" t="s">
        <v>6</v>
      </c>
      <c r="E20" s="50" t="s">
        <v>7</v>
      </c>
      <c r="F20" s="47" t="s">
        <v>6</v>
      </c>
      <c r="G20" s="51" t="s">
        <v>7</v>
      </c>
      <c r="H20" s="47" t="s">
        <v>6</v>
      </c>
      <c r="I20" s="48" t="s">
        <v>7</v>
      </c>
      <c r="J20" s="49" t="s">
        <v>6</v>
      </c>
      <c r="K20" s="50" t="s">
        <v>7</v>
      </c>
      <c r="L20" s="47" t="s">
        <v>6</v>
      </c>
      <c r="M20" s="51" t="s">
        <v>7</v>
      </c>
    </row>
    <row r="21" spans="1:13" x14ac:dyDescent="0.2">
      <c r="A21" s="10" t="s">
        <v>23</v>
      </c>
      <c r="B21" s="11">
        <v>0</v>
      </c>
      <c r="C21" s="13">
        <v>0</v>
      </c>
      <c r="D21" s="11">
        <v>7291</v>
      </c>
      <c r="E21" s="13">
        <v>37737.800000000003</v>
      </c>
      <c r="F21" s="11">
        <v>0</v>
      </c>
      <c r="G21" s="26">
        <v>0</v>
      </c>
      <c r="H21" s="11">
        <v>0</v>
      </c>
      <c r="I21" s="13">
        <v>0</v>
      </c>
      <c r="J21" s="11">
        <v>0</v>
      </c>
      <c r="K21" s="13">
        <v>0</v>
      </c>
      <c r="L21" s="11">
        <v>0</v>
      </c>
      <c r="M21" s="26">
        <v>0</v>
      </c>
    </row>
    <row r="22" spans="1:13" x14ac:dyDescent="0.2">
      <c r="A22" s="20" t="s">
        <v>12</v>
      </c>
      <c r="B22" s="21">
        <v>0</v>
      </c>
      <c r="C22" s="23">
        <v>0</v>
      </c>
      <c r="D22" s="21">
        <v>6445.1</v>
      </c>
      <c r="E22" s="23">
        <v>33157.300000000003</v>
      </c>
      <c r="F22" s="21">
        <v>7.1</v>
      </c>
      <c r="G22" s="27">
        <v>45.7</v>
      </c>
      <c r="H22" s="21">
        <v>0</v>
      </c>
      <c r="I22" s="23">
        <v>0</v>
      </c>
      <c r="J22" s="21">
        <v>182.2</v>
      </c>
      <c r="K22" s="23">
        <v>756.8</v>
      </c>
      <c r="L22" s="21">
        <v>0</v>
      </c>
      <c r="M22" s="27">
        <v>0</v>
      </c>
    </row>
    <row r="23" spans="1:13" x14ac:dyDescent="0.2">
      <c r="A23" s="20" t="s">
        <v>13</v>
      </c>
      <c r="B23" s="21">
        <v>0</v>
      </c>
      <c r="C23" s="23">
        <v>0</v>
      </c>
      <c r="D23" s="21">
        <v>6442</v>
      </c>
      <c r="E23" s="23">
        <v>29652.2</v>
      </c>
      <c r="F23" s="21">
        <v>0</v>
      </c>
      <c r="G23" s="27">
        <v>0</v>
      </c>
      <c r="H23" s="21">
        <v>0</v>
      </c>
      <c r="I23" s="23">
        <v>0</v>
      </c>
      <c r="J23" s="21">
        <v>0</v>
      </c>
      <c r="K23" s="23">
        <v>0</v>
      </c>
      <c r="L23" s="21">
        <v>0</v>
      </c>
      <c r="M23" s="27">
        <v>0</v>
      </c>
    </row>
    <row r="24" spans="1:13" x14ac:dyDescent="0.2">
      <c r="A24" s="20" t="s">
        <v>14</v>
      </c>
      <c r="B24" s="21">
        <v>0</v>
      </c>
      <c r="C24" s="23">
        <v>0</v>
      </c>
      <c r="D24" s="21">
        <v>1129</v>
      </c>
      <c r="E24" s="23">
        <v>5596.9</v>
      </c>
      <c r="F24" s="21">
        <v>0</v>
      </c>
      <c r="G24" s="28">
        <v>0</v>
      </c>
      <c r="H24" s="21">
        <v>0</v>
      </c>
      <c r="I24" s="23">
        <v>0</v>
      </c>
      <c r="J24" s="21">
        <v>343.6</v>
      </c>
      <c r="K24" s="23">
        <v>1288.7</v>
      </c>
      <c r="L24" s="21">
        <v>0</v>
      </c>
      <c r="M24" s="27">
        <v>0</v>
      </c>
    </row>
    <row r="25" spans="1:13" x14ac:dyDescent="0.2">
      <c r="A25" s="20" t="s">
        <v>24</v>
      </c>
      <c r="B25" s="21">
        <v>113.8</v>
      </c>
      <c r="C25" s="23">
        <v>488.4</v>
      </c>
      <c r="D25" s="21">
        <v>6744.9</v>
      </c>
      <c r="E25" s="23">
        <v>29815.8</v>
      </c>
      <c r="F25" s="21">
        <v>1143.2</v>
      </c>
      <c r="G25" s="28">
        <v>1653.5</v>
      </c>
      <c r="H25" s="21">
        <v>0</v>
      </c>
      <c r="I25" s="23">
        <v>0</v>
      </c>
      <c r="J25" s="21">
        <v>1349.9</v>
      </c>
      <c r="K25" s="23">
        <v>5800.5</v>
      </c>
      <c r="L25" s="21">
        <v>138.1</v>
      </c>
      <c r="M25" s="28">
        <v>358.9</v>
      </c>
    </row>
    <row r="26" spans="1:13" x14ac:dyDescent="0.2">
      <c r="A26" s="29" t="s">
        <v>15</v>
      </c>
      <c r="B26" s="30">
        <v>0</v>
      </c>
      <c r="C26" s="31">
        <v>0</v>
      </c>
      <c r="D26" s="30">
        <v>1755.7</v>
      </c>
      <c r="E26" s="31">
        <v>7451.6</v>
      </c>
      <c r="F26" s="30">
        <v>0</v>
      </c>
      <c r="G26" s="32">
        <v>0</v>
      </c>
      <c r="H26" s="30">
        <v>0</v>
      </c>
      <c r="I26" s="31">
        <v>0</v>
      </c>
      <c r="J26" s="30">
        <v>0</v>
      </c>
      <c r="K26" s="31">
        <v>0</v>
      </c>
      <c r="L26" s="30">
        <v>0</v>
      </c>
      <c r="M26" s="32">
        <v>0</v>
      </c>
    </row>
    <row r="27" spans="1:13" s="45" customFormat="1" x14ac:dyDescent="0.2">
      <c r="A27" s="56" t="s">
        <v>10</v>
      </c>
      <c r="B27" s="52">
        <f t="shared" ref="B27:M27" si="2">SUM(B21:B26)</f>
        <v>113.8</v>
      </c>
      <c r="C27" s="54">
        <f t="shared" si="2"/>
        <v>488.4</v>
      </c>
      <c r="D27" s="52">
        <f t="shared" si="2"/>
        <v>29807.7</v>
      </c>
      <c r="E27" s="54">
        <f t="shared" si="2"/>
        <v>143411.6</v>
      </c>
      <c r="F27" s="52">
        <f t="shared" si="2"/>
        <v>1150.3</v>
      </c>
      <c r="G27" s="55">
        <f t="shared" si="2"/>
        <v>1699.2</v>
      </c>
      <c r="H27" s="52">
        <f t="shared" si="2"/>
        <v>0</v>
      </c>
      <c r="I27" s="54">
        <f t="shared" si="2"/>
        <v>0</v>
      </c>
      <c r="J27" s="52">
        <f t="shared" si="2"/>
        <v>1875.7</v>
      </c>
      <c r="K27" s="54">
        <f t="shared" si="2"/>
        <v>7846</v>
      </c>
      <c r="L27" s="52">
        <f t="shared" si="2"/>
        <v>138.1</v>
      </c>
      <c r="M27" s="55">
        <f t="shared" si="2"/>
        <v>358.9</v>
      </c>
    </row>
    <row r="30" spans="1:13" s="57" customFormat="1" ht="15.75" x14ac:dyDescent="0.25">
      <c r="A30" s="44" t="s">
        <v>16</v>
      </c>
    </row>
    <row r="31" spans="1:13" s="33" customFormat="1" ht="12" x14ac:dyDescent="0.2">
      <c r="A31" s="33" t="s">
        <v>17</v>
      </c>
    </row>
    <row r="32" spans="1:13" s="33" customFormat="1" ht="12" x14ac:dyDescent="0.2">
      <c r="A32" s="34" t="s">
        <v>18</v>
      </c>
    </row>
    <row r="33" spans="1:1" s="33" customFormat="1" ht="12" x14ac:dyDescent="0.2">
      <c r="A33" s="34" t="s">
        <v>19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8" customWidth="1"/>
    <col min="2" max="16384" width="11.42578125" style="8"/>
  </cols>
  <sheetData>
    <row r="1" spans="1:9" s="39" customFormat="1" ht="27.75" x14ac:dyDescent="0.4">
      <c r="A1" s="36" t="s">
        <v>20</v>
      </c>
      <c r="B1" s="37"/>
      <c r="C1" s="37"/>
      <c r="D1" s="37"/>
      <c r="E1" s="38"/>
      <c r="F1" s="38"/>
      <c r="G1" s="38"/>
      <c r="H1" s="38"/>
      <c r="I1" s="38"/>
    </row>
    <row r="2" spans="1:9" s="43" customFormat="1" ht="18" x14ac:dyDescent="0.25">
      <c r="A2" s="40" t="s">
        <v>0</v>
      </c>
      <c r="B2" s="41"/>
      <c r="C2" s="41"/>
      <c r="D2" s="41"/>
      <c r="E2" s="42"/>
      <c r="F2" s="42"/>
      <c r="G2" s="42"/>
      <c r="H2" s="42"/>
      <c r="I2" s="42"/>
    </row>
    <row r="3" spans="1:9" s="3" customFormat="1" x14ac:dyDescent="0.2">
      <c r="A3" s="4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5" t="s">
        <v>1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5" t="s">
        <v>54</v>
      </c>
      <c r="B5" s="6"/>
      <c r="C5" s="6"/>
      <c r="D5" s="6"/>
      <c r="E5" s="7"/>
      <c r="F5" s="7"/>
      <c r="G5" s="7"/>
      <c r="H5" s="7"/>
      <c r="I5" s="7"/>
    </row>
    <row r="6" spans="1:9" x14ac:dyDescent="0.2">
      <c r="A6" s="9" t="s">
        <v>31</v>
      </c>
    </row>
    <row r="8" spans="1:9" s="45" customFormat="1" ht="15.75" x14ac:dyDescent="0.25">
      <c r="A8" s="44" t="s">
        <v>46</v>
      </c>
    </row>
    <row r="9" spans="1:9" x14ac:dyDescent="0.2">
      <c r="B9" s="58" t="s">
        <v>8</v>
      </c>
      <c r="C9" s="59"/>
      <c r="D9" s="58" t="s">
        <v>9</v>
      </c>
      <c r="E9" s="59"/>
      <c r="F9" s="58" t="s">
        <v>10</v>
      </c>
      <c r="G9" s="59"/>
    </row>
    <row r="10" spans="1:9" s="45" customFormat="1" x14ac:dyDescent="0.2">
      <c r="A10" s="46" t="s">
        <v>5</v>
      </c>
      <c r="B10" s="47" t="s">
        <v>6</v>
      </c>
      <c r="C10" s="48" t="s">
        <v>7</v>
      </c>
      <c r="D10" s="49" t="s">
        <v>6</v>
      </c>
      <c r="E10" s="50" t="s">
        <v>7</v>
      </c>
      <c r="F10" s="47" t="s">
        <v>6</v>
      </c>
      <c r="G10" s="51" t="s">
        <v>7</v>
      </c>
    </row>
    <row r="11" spans="1:9" x14ac:dyDescent="0.2">
      <c r="A11" s="10" t="s">
        <v>2</v>
      </c>
      <c r="B11" s="11">
        <f>B27</f>
        <v>0</v>
      </c>
      <c r="C11" s="12">
        <f>C27</f>
        <v>0</v>
      </c>
      <c r="D11" s="11">
        <f>H27</f>
        <v>12</v>
      </c>
      <c r="E11" s="13">
        <f>I27</f>
        <v>65.2</v>
      </c>
      <c r="F11" s="11">
        <f t="shared" ref="F11:G13" si="0">B11+D11</f>
        <v>12</v>
      </c>
      <c r="G11" s="14">
        <f t="shared" si="0"/>
        <v>65.2</v>
      </c>
    </row>
    <row r="12" spans="1:9" x14ac:dyDescent="0.2">
      <c r="A12" s="15" t="s">
        <v>3</v>
      </c>
      <c r="B12" s="16">
        <f>D27</f>
        <v>26954.999999999996</v>
      </c>
      <c r="C12" s="17">
        <f>E27</f>
        <v>131174.6</v>
      </c>
      <c r="D12" s="16">
        <f>J27</f>
        <v>1639.2</v>
      </c>
      <c r="E12" s="18">
        <f>K27</f>
        <v>6871.5</v>
      </c>
      <c r="F12" s="16">
        <f t="shared" si="0"/>
        <v>28594.199999999997</v>
      </c>
      <c r="G12" s="19">
        <f t="shared" si="0"/>
        <v>138046.1</v>
      </c>
    </row>
    <row r="13" spans="1:9" x14ac:dyDescent="0.2">
      <c r="A13" s="20" t="s">
        <v>4</v>
      </c>
      <c r="B13" s="21">
        <f>F27</f>
        <v>1948</v>
      </c>
      <c r="C13" s="22">
        <f>G27</f>
        <v>4356.3</v>
      </c>
      <c r="D13" s="21">
        <f>L27</f>
        <v>382.5</v>
      </c>
      <c r="E13" s="23">
        <f>M27</f>
        <v>1327.7</v>
      </c>
      <c r="F13" s="16">
        <f t="shared" si="0"/>
        <v>2330.5</v>
      </c>
      <c r="G13" s="24">
        <f t="shared" si="0"/>
        <v>5684</v>
      </c>
    </row>
    <row r="14" spans="1:9" s="45" customFormat="1" x14ac:dyDescent="0.2">
      <c r="A14" s="46" t="s">
        <v>10</v>
      </c>
      <c r="B14" s="52">
        <f t="shared" ref="B14:G14" si="1">SUM(B11:B13)</f>
        <v>28902.999999999996</v>
      </c>
      <c r="C14" s="53">
        <f t="shared" si="1"/>
        <v>135530.9</v>
      </c>
      <c r="D14" s="52">
        <f t="shared" si="1"/>
        <v>2033.7</v>
      </c>
      <c r="E14" s="54">
        <f t="shared" si="1"/>
        <v>8264.4</v>
      </c>
      <c r="F14" s="52">
        <f t="shared" si="1"/>
        <v>30936.699999999997</v>
      </c>
      <c r="G14" s="55">
        <f t="shared" si="1"/>
        <v>143795.30000000002</v>
      </c>
    </row>
    <row r="17" spans="1:13" s="45" customFormat="1" ht="15.75" x14ac:dyDescent="0.25">
      <c r="A17" s="44" t="s">
        <v>47</v>
      </c>
    </row>
    <row r="18" spans="1:13" ht="15" x14ac:dyDescent="0.2">
      <c r="A18" s="25"/>
      <c r="B18" s="58" t="s">
        <v>8</v>
      </c>
      <c r="C18" s="60"/>
      <c r="D18" s="60"/>
      <c r="E18" s="60"/>
      <c r="F18" s="60"/>
      <c r="G18" s="59"/>
      <c r="H18" s="58" t="s">
        <v>9</v>
      </c>
      <c r="I18" s="60"/>
      <c r="J18" s="60"/>
      <c r="K18" s="60"/>
      <c r="L18" s="60"/>
      <c r="M18" s="59"/>
    </row>
    <row r="19" spans="1:13" x14ac:dyDescent="0.2">
      <c r="B19" s="58" t="s">
        <v>2</v>
      </c>
      <c r="C19" s="59"/>
      <c r="D19" s="58" t="s">
        <v>3</v>
      </c>
      <c r="E19" s="59"/>
      <c r="F19" s="58" t="s">
        <v>4</v>
      </c>
      <c r="G19" s="59"/>
      <c r="H19" s="58" t="s">
        <v>2</v>
      </c>
      <c r="I19" s="59"/>
      <c r="J19" s="58" t="s">
        <v>3</v>
      </c>
      <c r="K19" s="59"/>
      <c r="L19" s="58" t="s">
        <v>4</v>
      </c>
      <c r="M19" s="59"/>
    </row>
    <row r="20" spans="1:13" s="45" customFormat="1" x14ac:dyDescent="0.2">
      <c r="A20" s="46" t="s">
        <v>11</v>
      </c>
      <c r="B20" s="47" t="s">
        <v>6</v>
      </c>
      <c r="C20" s="48" t="s">
        <v>7</v>
      </c>
      <c r="D20" s="49" t="s">
        <v>6</v>
      </c>
      <c r="E20" s="50" t="s">
        <v>7</v>
      </c>
      <c r="F20" s="47" t="s">
        <v>6</v>
      </c>
      <c r="G20" s="51" t="s">
        <v>7</v>
      </c>
      <c r="H20" s="47" t="s">
        <v>6</v>
      </c>
      <c r="I20" s="48" t="s">
        <v>7</v>
      </c>
      <c r="J20" s="49" t="s">
        <v>6</v>
      </c>
      <c r="K20" s="50" t="s">
        <v>7</v>
      </c>
      <c r="L20" s="47" t="s">
        <v>6</v>
      </c>
      <c r="M20" s="51" t="s">
        <v>7</v>
      </c>
    </row>
    <row r="21" spans="1:13" x14ac:dyDescent="0.2">
      <c r="A21" s="10" t="s">
        <v>23</v>
      </c>
      <c r="B21" s="11">
        <v>0</v>
      </c>
      <c r="C21" s="13">
        <v>0</v>
      </c>
      <c r="D21" s="11">
        <v>6652.3</v>
      </c>
      <c r="E21" s="13">
        <v>32725.4</v>
      </c>
      <c r="F21" s="11">
        <v>0</v>
      </c>
      <c r="G21" s="26">
        <v>0</v>
      </c>
      <c r="H21" s="11">
        <v>0</v>
      </c>
      <c r="I21" s="13">
        <v>0</v>
      </c>
      <c r="J21" s="11">
        <v>0</v>
      </c>
      <c r="K21" s="13">
        <v>0</v>
      </c>
      <c r="L21" s="11">
        <v>0</v>
      </c>
      <c r="M21" s="26">
        <v>0</v>
      </c>
    </row>
    <row r="22" spans="1:13" x14ac:dyDescent="0.2">
      <c r="A22" s="20" t="s">
        <v>12</v>
      </c>
      <c r="B22" s="21">
        <v>0</v>
      </c>
      <c r="C22" s="23">
        <v>0</v>
      </c>
      <c r="D22" s="21">
        <v>7037.5</v>
      </c>
      <c r="E22" s="23">
        <v>35375</v>
      </c>
      <c r="F22" s="21">
        <v>24</v>
      </c>
      <c r="G22" s="27">
        <v>171</v>
      </c>
      <c r="H22" s="21">
        <v>0</v>
      </c>
      <c r="I22" s="23">
        <v>0</v>
      </c>
      <c r="J22" s="21">
        <v>176.2</v>
      </c>
      <c r="K22" s="23">
        <v>730.8</v>
      </c>
      <c r="L22" s="21">
        <v>0</v>
      </c>
      <c r="M22" s="27">
        <v>0</v>
      </c>
    </row>
    <row r="23" spans="1:13" x14ac:dyDescent="0.2">
      <c r="A23" s="20" t="s">
        <v>13</v>
      </c>
      <c r="B23" s="21">
        <v>0</v>
      </c>
      <c r="C23" s="23">
        <v>0</v>
      </c>
      <c r="D23" s="21">
        <v>4957.3</v>
      </c>
      <c r="E23" s="23">
        <v>23703.4</v>
      </c>
      <c r="F23" s="21">
        <v>25.7</v>
      </c>
      <c r="G23" s="27">
        <v>95.8</v>
      </c>
      <c r="H23" s="21">
        <v>0</v>
      </c>
      <c r="I23" s="23">
        <v>0</v>
      </c>
      <c r="J23" s="21">
        <v>0</v>
      </c>
      <c r="K23" s="23">
        <v>0</v>
      </c>
      <c r="L23" s="21">
        <v>0</v>
      </c>
      <c r="M23" s="27">
        <v>0</v>
      </c>
    </row>
    <row r="24" spans="1:13" x14ac:dyDescent="0.2">
      <c r="A24" s="20" t="s">
        <v>14</v>
      </c>
      <c r="B24" s="21">
        <v>0</v>
      </c>
      <c r="C24" s="23">
        <v>0</v>
      </c>
      <c r="D24" s="21">
        <v>1183.0999999999999</v>
      </c>
      <c r="E24" s="23">
        <v>6619.6</v>
      </c>
      <c r="F24" s="21">
        <v>0</v>
      </c>
      <c r="G24" s="28">
        <v>0</v>
      </c>
      <c r="H24" s="21">
        <v>0</v>
      </c>
      <c r="I24" s="23">
        <v>0</v>
      </c>
      <c r="J24" s="21">
        <v>164.6</v>
      </c>
      <c r="K24" s="23">
        <v>570</v>
      </c>
      <c r="L24" s="21">
        <v>0</v>
      </c>
      <c r="M24" s="27">
        <v>0</v>
      </c>
    </row>
    <row r="25" spans="1:13" x14ac:dyDescent="0.2">
      <c r="A25" s="20" t="s">
        <v>24</v>
      </c>
      <c r="B25" s="21">
        <v>0</v>
      </c>
      <c r="C25" s="23">
        <v>0</v>
      </c>
      <c r="D25" s="21">
        <v>5003.1000000000004</v>
      </c>
      <c r="E25" s="23">
        <v>22442.799999999999</v>
      </c>
      <c r="F25" s="21">
        <v>1772.2</v>
      </c>
      <c r="G25" s="28">
        <v>3665.7</v>
      </c>
      <c r="H25" s="21">
        <v>12</v>
      </c>
      <c r="I25" s="23">
        <v>65.2</v>
      </c>
      <c r="J25" s="21">
        <v>1298.4000000000001</v>
      </c>
      <c r="K25" s="23">
        <v>5570.7</v>
      </c>
      <c r="L25" s="21">
        <v>382.5</v>
      </c>
      <c r="M25" s="28">
        <v>1327.7</v>
      </c>
    </row>
    <row r="26" spans="1:13" x14ac:dyDescent="0.2">
      <c r="A26" s="29" t="s">
        <v>15</v>
      </c>
      <c r="B26" s="30">
        <v>0</v>
      </c>
      <c r="C26" s="31">
        <v>0</v>
      </c>
      <c r="D26" s="30">
        <v>2121.6999999999998</v>
      </c>
      <c r="E26" s="31">
        <v>10308.4</v>
      </c>
      <c r="F26" s="30">
        <v>126.1</v>
      </c>
      <c r="G26" s="32">
        <v>423.8</v>
      </c>
      <c r="H26" s="30">
        <v>0</v>
      </c>
      <c r="I26" s="31">
        <v>0</v>
      </c>
      <c r="J26" s="30">
        <v>0</v>
      </c>
      <c r="K26" s="31">
        <v>0</v>
      </c>
      <c r="L26" s="30">
        <v>0</v>
      </c>
      <c r="M26" s="32">
        <v>0</v>
      </c>
    </row>
    <row r="27" spans="1:13" s="45" customFormat="1" x14ac:dyDescent="0.2">
      <c r="A27" s="56" t="s">
        <v>10</v>
      </c>
      <c r="B27" s="52">
        <f t="shared" ref="B27:M27" si="2">SUM(B21:B26)</f>
        <v>0</v>
      </c>
      <c r="C27" s="54">
        <f t="shared" si="2"/>
        <v>0</v>
      </c>
      <c r="D27" s="52">
        <f t="shared" si="2"/>
        <v>26954.999999999996</v>
      </c>
      <c r="E27" s="54">
        <f t="shared" si="2"/>
        <v>131174.6</v>
      </c>
      <c r="F27" s="52">
        <f t="shared" si="2"/>
        <v>1948</v>
      </c>
      <c r="G27" s="55">
        <f t="shared" si="2"/>
        <v>4356.3</v>
      </c>
      <c r="H27" s="52">
        <f t="shared" si="2"/>
        <v>12</v>
      </c>
      <c r="I27" s="54">
        <f t="shared" si="2"/>
        <v>65.2</v>
      </c>
      <c r="J27" s="52">
        <f t="shared" si="2"/>
        <v>1639.2</v>
      </c>
      <c r="K27" s="54">
        <f t="shared" si="2"/>
        <v>6871.5</v>
      </c>
      <c r="L27" s="52">
        <f t="shared" si="2"/>
        <v>382.5</v>
      </c>
      <c r="M27" s="55">
        <f t="shared" si="2"/>
        <v>1327.7</v>
      </c>
    </row>
    <row r="30" spans="1:13" s="57" customFormat="1" ht="15.75" x14ac:dyDescent="0.25">
      <c r="A30" s="44" t="s">
        <v>16</v>
      </c>
    </row>
    <row r="31" spans="1:13" s="33" customFormat="1" ht="12" x14ac:dyDescent="0.2">
      <c r="A31" s="33" t="s">
        <v>17</v>
      </c>
    </row>
    <row r="32" spans="1:13" s="33" customFormat="1" ht="12" x14ac:dyDescent="0.2">
      <c r="A32" s="34" t="s">
        <v>18</v>
      </c>
    </row>
    <row r="33" spans="1:1" s="33" customFormat="1" ht="12" x14ac:dyDescent="0.2">
      <c r="A33" s="34" t="s">
        <v>19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A6" sqref="A6"/>
    </sheetView>
  </sheetViews>
  <sheetFormatPr baseColWidth="10" defaultRowHeight="12.75" x14ac:dyDescent="0.2"/>
  <cols>
    <col min="1" max="1" width="20.5703125" style="8" customWidth="1"/>
    <col min="2" max="16384" width="11.42578125" style="8"/>
  </cols>
  <sheetData>
    <row r="1" spans="1:9" s="39" customFormat="1" ht="27.75" x14ac:dyDescent="0.4">
      <c r="A1" s="36" t="s">
        <v>20</v>
      </c>
      <c r="B1" s="37"/>
      <c r="C1" s="37"/>
      <c r="D1" s="37"/>
      <c r="E1" s="38"/>
      <c r="F1" s="38"/>
      <c r="G1" s="38"/>
      <c r="H1" s="38"/>
      <c r="I1" s="38"/>
    </row>
    <row r="2" spans="1:9" s="43" customFormat="1" ht="18" x14ac:dyDescent="0.25">
      <c r="A2" s="40" t="s">
        <v>0</v>
      </c>
      <c r="B2" s="41"/>
      <c r="C2" s="41"/>
      <c r="D2" s="41"/>
      <c r="E2" s="42"/>
      <c r="F2" s="42"/>
      <c r="G2" s="42"/>
      <c r="H2" s="42"/>
      <c r="I2" s="42"/>
    </row>
    <row r="3" spans="1:9" s="3" customFormat="1" x14ac:dyDescent="0.2">
      <c r="A3" s="4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5" t="s">
        <v>1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5" t="s">
        <v>55</v>
      </c>
      <c r="B5" s="6"/>
      <c r="C5" s="6"/>
      <c r="D5" s="6"/>
      <c r="E5" s="7"/>
      <c r="F5" s="7"/>
      <c r="G5" s="7"/>
      <c r="H5" s="7"/>
      <c r="I5" s="7"/>
    </row>
    <row r="6" spans="1:9" x14ac:dyDescent="0.2">
      <c r="A6" s="9" t="s">
        <v>31</v>
      </c>
    </row>
    <row r="8" spans="1:9" s="45" customFormat="1" ht="15.75" x14ac:dyDescent="0.25">
      <c r="A8" s="44" t="s">
        <v>49</v>
      </c>
    </row>
    <row r="9" spans="1:9" x14ac:dyDescent="0.2">
      <c r="B9" s="58" t="s">
        <v>8</v>
      </c>
      <c r="C9" s="59"/>
      <c r="D9" s="58" t="s">
        <v>9</v>
      </c>
      <c r="E9" s="59"/>
      <c r="F9" s="58" t="s">
        <v>10</v>
      </c>
      <c r="G9" s="59"/>
    </row>
    <row r="10" spans="1:9" s="45" customFormat="1" x14ac:dyDescent="0.2">
      <c r="A10" s="46" t="s">
        <v>5</v>
      </c>
      <c r="B10" s="47" t="s">
        <v>6</v>
      </c>
      <c r="C10" s="48" t="s">
        <v>7</v>
      </c>
      <c r="D10" s="49" t="s">
        <v>6</v>
      </c>
      <c r="E10" s="50" t="s">
        <v>7</v>
      </c>
      <c r="F10" s="47" t="s">
        <v>6</v>
      </c>
      <c r="G10" s="51" t="s">
        <v>7</v>
      </c>
    </row>
    <row r="11" spans="1:9" x14ac:dyDescent="0.2">
      <c r="A11" s="10" t="s">
        <v>2</v>
      </c>
      <c r="B11" s="11">
        <f>B27</f>
        <v>83.7</v>
      </c>
      <c r="C11" s="12">
        <f>C27</f>
        <v>466.8</v>
      </c>
      <c r="D11" s="11">
        <f>H27</f>
        <v>0.3</v>
      </c>
      <c r="E11" s="13">
        <f>I27</f>
        <v>1.6</v>
      </c>
      <c r="F11" s="11">
        <f t="shared" ref="F11:G13" si="0">B11+D11</f>
        <v>84</v>
      </c>
      <c r="G11" s="14">
        <f t="shared" si="0"/>
        <v>468.40000000000003</v>
      </c>
    </row>
    <row r="12" spans="1:9" x14ac:dyDescent="0.2">
      <c r="A12" s="15" t="s">
        <v>3</v>
      </c>
      <c r="B12" s="16">
        <f>D27</f>
        <v>24878.899999999998</v>
      </c>
      <c r="C12" s="17">
        <f>E27</f>
        <v>123265.70000000001</v>
      </c>
      <c r="D12" s="16">
        <f>J27</f>
        <v>1261.0999999999999</v>
      </c>
      <c r="E12" s="18">
        <f>K27</f>
        <v>5137</v>
      </c>
      <c r="F12" s="16">
        <f t="shared" si="0"/>
        <v>26139.999999999996</v>
      </c>
      <c r="G12" s="19">
        <f t="shared" si="0"/>
        <v>128402.70000000001</v>
      </c>
    </row>
    <row r="13" spans="1:9" x14ac:dyDescent="0.2">
      <c r="A13" s="20" t="s">
        <v>4</v>
      </c>
      <c r="B13" s="21">
        <f>F27</f>
        <v>1781.3</v>
      </c>
      <c r="C13" s="22">
        <f>G27</f>
        <v>6763.5999999999995</v>
      </c>
      <c r="D13" s="21">
        <f>L27</f>
        <v>705.8</v>
      </c>
      <c r="E13" s="23">
        <f>M27</f>
        <v>2516.1</v>
      </c>
      <c r="F13" s="16">
        <f t="shared" si="0"/>
        <v>2487.1</v>
      </c>
      <c r="G13" s="24">
        <f t="shared" si="0"/>
        <v>9279.6999999999989</v>
      </c>
    </row>
    <row r="14" spans="1:9" s="45" customFormat="1" x14ac:dyDescent="0.2">
      <c r="A14" s="46" t="s">
        <v>10</v>
      </c>
      <c r="B14" s="52">
        <f t="shared" ref="B14:G14" si="1">SUM(B11:B13)</f>
        <v>26743.899999999998</v>
      </c>
      <c r="C14" s="53">
        <f t="shared" si="1"/>
        <v>130496.10000000002</v>
      </c>
      <c r="D14" s="52">
        <f t="shared" si="1"/>
        <v>1967.1999999999998</v>
      </c>
      <c r="E14" s="54">
        <f t="shared" si="1"/>
        <v>7654.7000000000007</v>
      </c>
      <c r="F14" s="52">
        <f t="shared" si="1"/>
        <v>28711.099999999995</v>
      </c>
      <c r="G14" s="55">
        <f t="shared" si="1"/>
        <v>138150.80000000002</v>
      </c>
    </row>
    <row r="17" spans="1:13" s="45" customFormat="1" ht="15.75" x14ac:dyDescent="0.25">
      <c r="A17" s="44" t="s">
        <v>50</v>
      </c>
    </row>
    <row r="18" spans="1:13" ht="15" x14ac:dyDescent="0.2">
      <c r="A18" s="25"/>
      <c r="B18" s="58" t="s">
        <v>8</v>
      </c>
      <c r="C18" s="60"/>
      <c r="D18" s="60"/>
      <c r="E18" s="60"/>
      <c r="F18" s="60"/>
      <c r="G18" s="59"/>
      <c r="H18" s="58" t="s">
        <v>9</v>
      </c>
      <c r="I18" s="60"/>
      <c r="J18" s="60"/>
      <c r="K18" s="60"/>
      <c r="L18" s="60"/>
      <c r="M18" s="59"/>
    </row>
    <row r="19" spans="1:13" x14ac:dyDescent="0.2">
      <c r="B19" s="58" t="s">
        <v>2</v>
      </c>
      <c r="C19" s="59"/>
      <c r="D19" s="58" t="s">
        <v>3</v>
      </c>
      <c r="E19" s="59"/>
      <c r="F19" s="58" t="s">
        <v>4</v>
      </c>
      <c r="G19" s="59"/>
      <c r="H19" s="58" t="s">
        <v>2</v>
      </c>
      <c r="I19" s="59"/>
      <c r="J19" s="58" t="s">
        <v>3</v>
      </c>
      <c r="K19" s="59"/>
      <c r="L19" s="58" t="s">
        <v>4</v>
      </c>
      <c r="M19" s="59"/>
    </row>
    <row r="20" spans="1:13" s="45" customFormat="1" x14ac:dyDescent="0.2">
      <c r="A20" s="46" t="s">
        <v>11</v>
      </c>
      <c r="B20" s="47" t="s">
        <v>6</v>
      </c>
      <c r="C20" s="48" t="s">
        <v>7</v>
      </c>
      <c r="D20" s="49" t="s">
        <v>6</v>
      </c>
      <c r="E20" s="50" t="s">
        <v>7</v>
      </c>
      <c r="F20" s="47" t="s">
        <v>6</v>
      </c>
      <c r="G20" s="51" t="s">
        <v>7</v>
      </c>
      <c r="H20" s="47" t="s">
        <v>6</v>
      </c>
      <c r="I20" s="48" t="s">
        <v>7</v>
      </c>
      <c r="J20" s="49" t="s">
        <v>6</v>
      </c>
      <c r="K20" s="50" t="s">
        <v>7</v>
      </c>
      <c r="L20" s="47" t="s">
        <v>6</v>
      </c>
      <c r="M20" s="51" t="s">
        <v>7</v>
      </c>
    </row>
    <row r="21" spans="1:13" x14ac:dyDescent="0.2">
      <c r="A21" s="10" t="s">
        <v>23</v>
      </c>
      <c r="B21" s="11">
        <v>0</v>
      </c>
      <c r="C21" s="13">
        <v>0</v>
      </c>
      <c r="D21" s="11">
        <v>5867.6</v>
      </c>
      <c r="E21" s="13">
        <v>28363.5</v>
      </c>
      <c r="F21" s="11">
        <v>43.5</v>
      </c>
      <c r="G21" s="26">
        <v>191.2</v>
      </c>
      <c r="H21" s="11">
        <v>0</v>
      </c>
      <c r="I21" s="13">
        <v>0</v>
      </c>
      <c r="J21" s="11">
        <v>0</v>
      </c>
      <c r="K21" s="13">
        <v>0</v>
      </c>
      <c r="L21" s="11">
        <v>0</v>
      </c>
      <c r="M21" s="26">
        <v>0</v>
      </c>
    </row>
    <row r="22" spans="1:13" x14ac:dyDescent="0.2">
      <c r="A22" s="20" t="s">
        <v>12</v>
      </c>
      <c r="B22" s="21">
        <v>0</v>
      </c>
      <c r="C22" s="23">
        <v>0</v>
      </c>
      <c r="D22" s="21">
        <v>5881.2</v>
      </c>
      <c r="E22" s="23">
        <v>29711.1</v>
      </c>
      <c r="F22" s="21">
        <v>62.9</v>
      </c>
      <c r="G22" s="27">
        <v>244</v>
      </c>
      <c r="H22" s="21">
        <v>0</v>
      </c>
      <c r="I22" s="23">
        <v>0</v>
      </c>
      <c r="J22" s="21">
        <v>110.6</v>
      </c>
      <c r="K22" s="23">
        <v>467.5</v>
      </c>
      <c r="L22" s="21">
        <v>0</v>
      </c>
      <c r="M22" s="27">
        <v>0</v>
      </c>
    </row>
    <row r="23" spans="1:13" x14ac:dyDescent="0.2">
      <c r="A23" s="20" t="s">
        <v>13</v>
      </c>
      <c r="B23" s="21">
        <v>0</v>
      </c>
      <c r="C23" s="23">
        <v>0</v>
      </c>
      <c r="D23" s="21">
        <v>5550.5</v>
      </c>
      <c r="E23" s="23">
        <v>27667.5</v>
      </c>
      <c r="F23" s="21">
        <v>122.8</v>
      </c>
      <c r="G23" s="27">
        <v>325.5</v>
      </c>
      <c r="H23" s="21">
        <v>0</v>
      </c>
      <c r="I23" s="23">
        <v>0</v>
      </c>
      <c r="J23" s="21">
        <v>16.899999999999999</v>
      </c>
      <c r="K23" s="23">
        <v>90.5</v>
      </c>
      <c r="L23" s="21">
        <v>0</v>
      </c>
      <c r="M23" s="27">
        <v>0</v>
      </c>
    </row>
    <row r="24" spans="1:13" x14ac:dyDescent="0.2">
      <c r="A24" s="20" t="s">
        <v>14</v>
      </c>
      <c r="B24" s="21">
        <v>0</v>
      </c>
      <c r="C24" s="23">
        <v>0</v>
      </c>
      <c r="D24" s="21">
        <v>570.5</v>
      </c>
      <c r="E24" s="23">
        <v>2684</v>
      </c>
      <c r="F24" s="21">
        <v>132.6</v>
      </c>
      <c r="G24" s="28">
        <v>405.9</v>
      </c>
      <c r="H24" s="21">
        <v>0</v>
      </c>
      <c r="I24" s="23">
        <v>0</v>
      </c>
      <c r="J24" s="21">
        <v>165.5</v>
      </c>
      <c r="K24" s="23">
        <v>563.20000000000005</v>
      </c>
      <c r="L24" s="21">
        <v>80</v>
      </c>
      <c r="M24" s="27">
        <v>284</v>
      </c>
    </row>
    <row r="25" spans="1:13" x14ac:dyDescent="0.2">
      <c r="A25" s="20" t="s">
        <v>24</v>
      </c>
      <c r="B25" s="21">
        <v>83.7</v>
      </c>
      <c r="C25" s="23">
        <v>466.8</v>
      </c>
      <c r="D25" s="21">
        <v>4221.8999999999996</v>
      </c>
      <c r="E25" s="23">
        <v>20527.099999999999</v>
      </c>
      <c r="F25" s="21">
        <v>1415.4</v>
      </c>
      <c r="G25" s="28">
        <v>5583.8</v>
      </c>
      <c r="H25" s="21">
        <v>0.3</v>
      </c>
      <c r="I25" s="23">
        <v>1.6</v>
      </c>
      <c r="J25" s="21">
        <v>968.1</v>
      </c>
      <c r="K25" s="23">
        <v>4015.8</v>
      </c>
      <c r="L25" s="21">
        <v>625.79999999999995</v>
      </c>
      <c r="M25" s="28">
        <v>2232.1</v>
      </c>
    </row>
    <row r="26" spans="1:13" x14ac:dyDescent="0.2">
      <c r="A26" s="29" t="s">
        <v>15</v>
      </c>
      <c r="B26" s="30">
        <v>0</v>
      </c>
      <c r="C26" s="31">
        <v>0</v>
      </c>
      <c r="D26" s="30">
        <v>2787.2</v>
      </c>
      <c r="E26" s="31">
        <v>14312.5</v>
      </c>
      <c r="F26" s="30">
        <v>4.0999999999999996</v>
      </c>
      <c r="G26" s="32">
        <v>13.2</v>
      </c>
      <c r="H26" s="30">
        <v>0</v>
      </c>
      <c r="I26" s="31">
        <v>0</v>
      </c>
      <c r="J26" s="30">
        <v>0</v>
      </c>
      <c r="K26" s="31">
        <v>0</v>
      </c>
      <c r="L26" s="30">
        <v>0</v>
      </c>
      <c r="M26" s="32">
        <v>0</v>
      </c>
    </row>
    <row r="27" spans="1:13" s="45" customFormat="1" x14ac:dyDescent="0.2">
      <c r="A27" s="56" t="s">
        <v>10</v>
      </c>
      <c r="B27" s="52">
        <f t="shared" ref="B27:M27" si="2">SUM(B21:B26)</f>
        <v>83.7</v>
      </c>
      <c r="C27" s="54">
        <f t="shared" si="2"/>
        <v>466.8</v>
      </c>
      <c r="D27" s="52">
        <f t="shared" si="2"/>
        <v>24878.899999999998</v>
      </c>
      <c r="E27" s="54">
        <f t="shared" si="2"/>
        <v>123265.70000000001</v>
      </c>
      <c r="F27" s="52">
        <f t="shared" si="2"/>
        <v>1781.3</v>
      </c>
      <c r="G27" s="55">
        <f t="shared" si="2"/>
        <v>6763.5999999999995</v>
      </c>
      <c r="H27" s="52">
        <f t="shared" si="2"/>
        <v>0.3</v>
      </c>
      <c r="I27" s="54">
        <f t="shared" si="2"/>
        <v>1.6</v>
      </c>
      <c r="J27" s="52">
        <f t="shared" si="2"/>
        <v>1261.0999999999999</v>
      </c>
      <c r="K27" s="54">
        <f t="shared" si="2"/>
        <v>5137</v>
      </c>
      <c r="L27" s="52">
        <f t="shared" si="2"/>
        <v>705.8</v>
      </c>
      <c r="M27" s="55">
        <f t="shared" si="2"/>
        <v>2516.1</v>
      </c>
    </row>
    <row r="30" spans="1:13" s="57" customFormat="1" ht="15.75" x14ac:dyDescent="0.25">
      <c r="A30" s="44" t="s">
        <v>16</v>
      </c>
    </row>
    <row r="31" spans="1:13" s="33" customFormat="1" ht="12" x14ac:dyDescent="0.2">
      <c r="A31" s="33" t="s">
        <v>17</v>
      </c>
    </row>
    <row r="32" spans="1:13" s="33" customFormat="1" ht="12" x14ac:dyDescent="0.2">
      <c r="A32" s="34" t="s">
        <v>18</v>
      </c>
    </row>
    <row r="33" spans="1:1" s="33" customFormat="1" ht="12" x14ac:dyDescent="0.2">
      <c r="A33" s="34" t="s">
        <v>19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8" customWidth="1"/>
    <col min="2" max="16384" width="11.42578125" style="8"/>
  </cols>
  <sheetData>
    <row r="1" spans="1:9" s="39" customFormat="1" ht="27.75" x14ac:dyDescent="0.4">
      <c r="A1" s="36" t="s">
        <v>20</v>
      </c>
      <c r="B1" s="37"/>
      <c r="C1" s="37"/>
      <c r="D1" s="37"/>
      <c r="E1" s="38"/>
      <c r="F1" s="38"/>
      <c r="G1" s="38"/>
      <c r="H1" s="38"/>
      <c r="I1" s="38"/>
    </row>
    <row r="2" spans="1:9" s="43" customFormat="1" ht="18" x14ac:dyDescent="0.25">
      <c r="A2" s="40" t="s">
        <v>0</v>
      </c>
      <c r="B2" s="41"/>
      <c r="C2" s="41"/>
      <c r="D2" s="41"/>
      <c r="E2" s="42"/>
      <c r="F2" s="42"/>
      <c r="G2" s="42"/>
      <c r="H2" s="42"/>
      <c r="I2" s="42"/>
    </row>
    <row r="3" spans="1:9" s="3" customFormat="1" x14ac:dyDescent="0.2">
      <c r="A3" s="4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5" t="s">
        <v>1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5" t="s">
        <v>42</v>
      </c>
      <c r="B5" s="6"/>
      <c r="C5" s="6"/>
      <c r="D5" s="6"/>
      <c r="E5" s="7"/>
      <c r="F5" s="7"/>
      <c r="G5" s="7"/>
      <c r="H5" s="7"/>
      <c r="I5" s="7"/>
    </row>
    <row r="6" spans="1:9" x14ac:dyDescent="0.2">
      <c r="A6" s="9"/>
    </row>
    <row r="8" spans="1:9" s="45" customFormat="1" ht="15.75" x14ac:dyDescent="0.25">
      <c r="A8" s="44" t="s">
        <v>25</v>
      </c>
    </row>
    <row r="9" spans="1:9" x14ac:dyDescent="0.2">
      <c r="B9" s="58" t="s">
        <v>8</v>
      </c>
      <c r="C9" s="59"/>
      <c r="D9" s="58" t="s">
        <v>9</v>
      </c>
      <c r="E9" s="59"/>
      <c r="F9" s="58" t="s">
        <v>10</v>
      </c>
      <c r="G9" s="59"/>
    </row>
    <row r="10" spans="1:9" s="45" customFormat="1" x14ac:dyDescent="0.2">
      <c r="A10" s="46" t="s">
        <v>5</v>
      </c>
      <c r="B10" s="47" t="s">
        <v>6</v>
      </c>
      <c r="C10" s="48" t="s">
        <v>7</v>
      </c>
      <c r="D10" s="49" t="s">
        <v>6</v>
      </c>
      <c r="E10" s="50" t="s">
        <v>7</v>
      </c>
      <c r="F10" s="47" t="s">
        <v>6</v>
      </c>
      <c r="G10" s="51" t="s">
        <v>7</v>
      </c>
    </row>
    <row r="11" spans="1:9" x14ac:dyDescent="0.2">
      <c r="A11" s="10" t="s">
        <v>2</v>
      </c>
      <c r="B11" s="11">
        <f>B27</f>
        <v>16496.358</v>
      </c>
      <c r="C11" s="12">
        <f>C27</f>
        <v>83645.681928999998</v>
      </c>
      <c r="D11" s="11">
        <f>H27</f>
        <v>633.34799999999996</v>
      </c>
      <c r="E11" s="13">
        <f>I27</f>
        <v>2657.38256</v>
      </c>
      <c r="F11" s="11">
        <f t="shared" ref="F11:G13" si="0">B11+D11</f>
        <v>17129.705999999998</v>
      </c>
      <c r="G11" s="14">
        <f t="shared" si="0"/>
        <v>86303.064488999997</v>
      </c>
    </row>
    <row r="12" spans="1:9" x14ac:dyDescent="0.2">
      <c r="A12" s="15" t="s">
        <v>3</v>
      </c>
      <c r="B12" s="16">
        <f>D27</f>
        <v>2992.9839999999999</v>
      </c>
      <c r="C12" s="17">
        <f>E27</f>
        <v>13278.177882</v>
      </c>
      <c r="D12" s="16">
        <f>J27</f>
        <v>734.59499999999991</v>
      </c>
      <c r="E12" s="18">
        <f>K27</f>
        <v>3071.2284299999997</v>
      </c>
      <c r="F12" s="16">
        <f t="shared" si="0"/>
        <v>3727.5789999999997</v>
      </c>
      <c r="G12" s="19">
        <f t="shared" si="0"/>
        <v>16349.406311999999</v>
      </c>
    </row>
    <row r="13" spans="1:9" x14ac:dyDescent="0.2">
      <c r="A13" s="20" t="s">
        <v>4</v>
      </c>
      <c r="B13" s="21">
        <f>F27</f>
        <v>15.295999999999999</v>
      </c>
      <c r="C13" s="22">
        <f>G27</f>
        <v>82.23899999999999</v>
      </c>
      <c r="D13" s="21">
        <f>L27</f>
        <v>0</v>
      </c>
      <c r="E13" s="23">
        <f>M27</f>
        <v>0</v>
      </c>
      <c r="F13" s="16">
        <f t="shared" si="0"/>
        <v>15.295999999999999</v>
      </c>
      <c r="G13" s="24">
        <f t="shared" si="0"/>
        <v>82.23899999999999</v>
      </c>
    </row>
    <row r="14" spans="1:9" s="45" customFormat="1" x14ac:dyDescent="0.2">
      <c r="A14" s="46" t="s">
        <v>10</v>
      </c>
      <c r="B14" s="52">
        <f t="shared" ref="B14:G14" si="1">SUM(B11:B13)</f>
        <v>19504.637999999999</v>
      </c>
      <c r="C14" s="53">
        <f t="shared" si="1"/>
        <v>97006.098811000003</v>
      </c>
      <c r="D14" s="52">
        <f t="shared" si="1"/>
        <v>1367.9429999999998</v>
      </c>
      <c r="E14" s="54">
        <f t="shared" si="1"/>
        <v>5728.6109899999992</v>
      </c>
      <c r="F14" s="52">
        <f t="shared" si="1"/>
        <v>20872.580999999995</v>
      </c>
      <c r="G14" s="55">
        <f t="shared" si="1"/>
        <v>102734.70980099999</v>
      </c>
    </row>
    <row r="17" spans="1:13" s="45" customFormat="1" ht="15.75" x14ac:dyDescent="0.25">
      <c r="A17" s="44" t="s">
        <v>26</v>
      </c>
    </row>
    <row r="18" spans="1:13" ht="15" x14ac:dyDescent="0.2">
      <c r="A18" s="25"/>
      <c r="B18" s="58" t="s">
        <v>8</v>
      </c>
      <c r="C18" s="60"/>
      <c r="D18" s="60"/>
      <c r="E18" s="60"/>
      <c r="F18" s="60"/>
      <c r="G18" s="59"/>
      <c r="H18" s="58" t="s">
        <v>9</v>
      </c>
      <c r="I18" s="60"/>
      <c r="J18" s="60"/>
      <c r="K18" s="60"/>
      <c r="L18" s="60"/>
      <c r="M18" s="59"/>
    </row>
    <row r="19" spans="1:13" x14ac:dyDescent="0.2">
      <c r="B19" s="58" t="s">
        <v>2</v>
      </c>
      <c r="C19" s="59"/>
      <c r="D19" s="58" t="s">
        <v>3</v>
      </c>
      <c r="E19" s="59"/>
      <c r="F19" s="58" t="s">
        <v>4</v>
      </c>
      <c r="G19" s="59"/>
      <c r="H19" s="58" t="s">
        <v>2</v>
      </c>
      <c r="I19" s="59"/>
      <c r="J19" s="58" t="s">
        <v>3</v>
      </c>
      <c r="K19" s="59"/>
      <c r="L19" s="58" t="s">
        <v>4</v>
      </c>
      <c r="M19" s="59"/>
    </row>
    <row r="20" spans="1:13" s="45" customFormat="1" x14ac:dyDescent="0.2">
      <c r="A20" s="46" t="s">
        <v>11</v>
      </c>
      <c r="B20" s="47" t="s">
        <v>6</v>
      </c>
      <c r="C20" s="48" t="s">
        <v>7</v>
      </c>
      <c r="D20" s="49" t="s">
        <v>6</v>
      </c>
      <c r="E20" s="50" t="s">
        <v>7</v>
      </c>
      <c r="F20" s="47" t="s">
        <v>6</v>
      </c>
      <c r="G20" s="51" t="s">
        <v>7</v>
      </c>
      <c r="H20" s="47" t="s">
        <v>6</v>
      </c>
      <c r="I20" s="48" t="s">
        <v>7</v>
      </c>
      <c r="J20" s="49" t="s">
        <v>6</v>
      </c>
      <c r="K20" s="50" t="s">
        <v>7</v>
      </c>
      <c r="L20" s="47" t="s">
        <v>6</v>
      </c>
      <c r="M20" s="51" t="s">
        <v>7</v>
      </c>
    </row>
    <row r="21" spans="1:13" x14ac:dyDescent="0.2">
      <c r="A21" s="10" t="s">
        <v>23</v>
      </c>
      <c r="B21" s="11">
        <v>4852.8130000000001</v>
      </c>
      <c r="C21" s="13">
        <v>24128.482499999998</v>
      </c>
      <c r="D21" s="11">
        <v>0</v>
      </c>
      <c r="E21" s="13">
        <v>0</v>
      </c>
      <c r="F21" s="11">
        <v>0</v>
      </c>
      <c r="G21" s="26">
        <v>0</v>
      </c>
      <c r="H21" s="11">
        <v>0</v>
      </c>
      <c r="I21" s="13">
        <v>0</v>
      </c>
      <c r="J21" s="11">
        <v>0</v>
      </c>
      <c r="K21" s="13">
        <v>0</v>
      </c>
      <c r="L21" s="11">
        <v>0</v>
      </c>
      <c r="M21" s="26">
        <v>0</v>
      </c>
    </row>
    <row r="22" spans="1:13" x14ac:dyDescent="0.2">
      <c r="A22" s="20" t="s">
        <v>12</v>
      </c>
      <c r="B22" s="21">
        <v>2882.8820000000001</v>
      </c>
      <c r="C22" s="23">
        <v>15138.893</v>
      </c>
      <c r="D22" s="21">
        <v>477.16699999999997</v>
      </c>
      <c r="E22" s="23">
        <v>2037.63375</v>
      </c>
      <c r="F22" s="21">
        <v>0</v>
      </c>
      <c r="G22" s="27">
        <v>0</v>
      </c>
      <c r="H22" s="21">
        <v>54.862000000000002</v>
      </c>
      <c r="I22" s="23">
        <v>194.89425499999999</v>
      </c>
      <c r="J22" s="21">
        <v>1.6</v>
      </c>
      <c r="K22" s="23">
        <v>1.51</v>
      </c>
      <c r="L22" s="21">
        <v>0</v>
      </c>
      <c r="M22" s="27">
        <v>0</v>
      </c>
    </row>
    <row r="23" spans="1:13" x14ac:dyDescent="0.2">
      <c r="A23" s="20" t="s">
        <v>13</v>
      </c>
      <c r="B23" s="21">
        <v>2262.2730000000001</v>
      </c>
      <c r="C23" s="23">
        <v>12256.798875</v>
      </c>
      <c r="D23" s="21">
        <v>1014.663</v>
      </c>
      <c r="E23" s="23">
        <v>4838.399007</v>
      </c>
      <c r="F23" s="21">
        <v>0</v>
      </c>
      <c r="G23" s="27">
        <v>0</v>
      </c>
      <c r="H23" s="21">
        <v>143.001</v>
      </c>
      <c r="I23" s="23">
        <v>599.835015</v>
      </c>
      <c r="J23" s="21">
        <v>0</v>
      </c>
      <c r="K23" s="23">
        <v>0</v>
      </c>
      <c r="L23" s="21">
        <v>0</v>
      </c>
      <c r="M23" s="27">
        <v>0</v>
      </c>
    </row>
    <row r="24" spans="1:13" x14ac:dyDescent="0.2">
      <c r="A24" s="20" t="s">
        <v>14</v>
      </c>
      <c r="B24" s="21">
        <v>2021.739</v>
      </c>
      <c r="C24" s="23">
        <v>10280.398179</v>
      </c>
      <c r="D24" s="21">
        <v>148.13999999999999</v>
      </c>
      <c r="E24" s="23">
        <v>570.33387500000003</v>
      </c>
      <c r="F24" s="21">
        <v>0.12</v>
      </c>
      <c r="G24" s="28">
        <v>1.4E-2</v>
      </c>
      <c r="H24" s="21">
        <v>209.71100000000001</v>
      </c>
      <c r="I24" s="23">
        <v>855.26900000000001</v>
      </c>
      <c r="J24" s="21">
        <v>17.099</v>
      </c>
      <c r="K24" s="23">
        <v>67.275000000000006</v>
      </c>
      <c r="L24" s="21">
        <v>0</v>
      </c>
      <c r="M24" s="27">
        <v>0</v>
      </c>
    </row>
    <row r="25" spans="1:13" x14ac:dyDescent="0.2">
      <c r="A25" s="20" t="s">
        <v>24</v>
      </c>
      <c r="B25" s="21">
        <v>3180.0729999999999</v>
      </c>
      <c r="C25" s="23">
        <v>15537.25525</v>
      </c>
      <c r="D25" s="21">
        <v>1270.374</v>
      </c>
      <c r="E25" s="23">
        <v>5432.2261250000001</v>
      </c>
      <c r="F25" s="21">
        <v>15.176</v>
      </c>
      <c r="G25" s="28">
        <v>82.224999999999994</v>
      </c>
      <c r="H25" s="21">
        <v>225.774</v>
      </c>
      <c r="I25" s="23">
        <v>1007.38429</v>
      </c>
      <c r="J25" s="21">
        <v>715.89599999999996</v>
      </c>
      <c r="K25" s="23">
        <v>3002.4434299999998</v>
      </c>
      <c r="L25" s="21">
        <v>0</v>
      </c>
      <c r="M25" s="27">
        <v>0</v>
      </c>
    </row>
    <row r="26" spans="1:13" x14ac:dyDescent="0.2">
      <c r="A26" s="29" t="s">
        <v>15</v>
      </c>
      <c r="B26" s="30">
        <v>1296.578</v>
      </c>
      <c r="C26" s="31">
        <v>6303.8541249999998</v>
      </c>
      <c r="D26" s="30">
        <v>82.64</v>
      </c>
      <c r="E26" s="31">
        <v>399.58512500000001</v>
      </c>
      <c r="F26" s="30">
        <v>0</v>
      </c>
      <c r="G26" s="32">
        <v>0</v>
      </c>
      <c r="H26" s="30">
        <v>0</v>
      </c>
      <c r="I26" s="31">
        <v>0</v>
      </c>
      <c r="J26" s="30">
        <v>0</v>
      </c>
      <c r="K26" s="31">
        <v>0</v>
      </c>
      <c r="L26" s="30">
        <v>0</v>
      </c>
      <c r="M26" s="32">
        <v>0</v>
      </c>
    </row>
    <row r="27" spans="1:13" s="45" customFormat="1" x14ac:dyDescent="0.2">
      <c r="A27" s="56" t="s">
        <v>10</v>
      </c>
      <c r="B27" s="52">
        <f t="shared" ref="B27:M27" si="2">SUM(B21:B26)</f>
        <v>16496.358</v>
      </c>
      <c r="C27" s="54">
        <f t="shared" si="2"/>
        <v>83645.681928999998</v>
      </c>
      <c r="D27" s="52">
        <f t="shared" si="2"/>
        <v>2992.9839999999999</v>
      </c>
      <c r="E27" s="54">
        <f t="shared" si="2"/>
        <v>13278.177882</v>
      </c>
      <c r="F27" s="52">
        <f t="shared" si="2"/>
        <v>15.295999999999999</v>
      </c>
      <c r="G27" s="55">
        <f t="shared" si="2"/>
        <v>82.23899999999999</v>
      </c>
      <c r="H27" s="52">
        <f t="shared" si="2"/>
        <v>633.34799999999996</v>
      </c>
      <c r="I27" s="54">
        <f t="shared" si="2"/>
        <v>2657.38256</v>
      </c>
      <c r="J27" s="52">
        <f t="shared" si="2"/>
        <v>734.59499999999991</v>
      </c>
      <c r="K27" s="54">
        <f t="shared" si="2"/>
        <v>3071.2284299999997</v>
      </c>
      <c r="L27" s="52">
        <f t="shared" si="2"/>
        <v>0</v>
      </c>
      <c r="M27" s="55">
        <f t="shared" si="2"/>
        <v>0</v>
      </c>
    </row>
    <row r="30" spans="1:13" s="57" customFormat="1" ht="15.75" x14ac:dyDescent="0.25">
      <c r="A30" s="44" t="s">
        <v>16</v>
      </c>
    </row>
    <row r="31" spans="1:13" s="33" customFormat="1" ht="12" x14ac:dyDescent="0.2">
      <c r="A31" s="33" t="s">
        <v>17</v>
      </c>
    </row>
    <row r="32" spans="1:13" s="33" customFormat="1" ht="12" x14ac:dyDescent="0.2">
      <c r="A32" s="34" t="s">
        <v>18</v>
      </c>
    </row>
    <row r="33" spans="1:1" s="33" customFormat="1" ht="12" x14ac:dyDescent="0.2">
      <c r="A33" s="34" t="s">
        <v>19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8" customWidth="1"/>
    <col min="2" max="16384" width="11.42578125" style="8"/>
  </cols>
  <sheetData>
    <row r="1" spans="1:9" s="39" customFormat="1" ht="27.75" x14ac:dyDescent="0.4">
      <c r="A1" s="36" t="s">
        <v>20</v>
      </c>
      <c r="B1" s="37"/>
      <c r="C1" s="37"/>
      <c r="D1" s="37"/>
      <c r="E1" s="38"/>
      <c r="F1" s="38"/>
      <c r="G1" s="38"/>
      <c r="H1" s="38"/>
      <c r="I1" s="38"/>
    </row>
    <row r="2" spans="1:9" s="43" customFormat="1" ht="18" x14ac:dyDescent="0.25">
      <c r="A2" s="40" t="s">
        <v>0</v>
      </c>
      <c r="B2" s="41"/>
      <c r="C2" s="41"/>
      <c r="D2" s="41"/>
      <c r="E2" s="42"/>
      <c r="F2" s="42"/>
      <c r="G2" s="42"/>
      <c r="H2" s="42"/>
      <c r="I2" s="42"/>
    </row>
    <row r="3" spans="1:9" s="3" customFormat="1" x14ac:dyDescent="0.2">
      <c r="A3" s="4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5" t="s">
        <v>1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5" t="s">
        <v>42</v>
      </c>
      <c r="B5" s="6"/>
      <c r="C5" s="6"/>
      <c r="D5" s="6"/>
      <c r="E5" s="7"/>
      <c r="F5" s="7"/>
      <c r="G5" s="7"/>
      <c r="H5" s="7"/>
      <c r="I5" s="7"/>
    </row>
    <row r="6" spans="1:9" x14ac:dyDescent="0.2">
      <c r="A6" s="9"/>
    </row>
    <row r="8" spans="1:9" s="45" customFormat="1" ht="15.75" x14ac:dyDescent="0.25">
      <c r="A8" s="44" t="s">
        <v>27</v>
      </c>
    </row>
    <row r="9" spans="1:9" x14ac:dyDescent="0.2">
      <c r="B9" s="58" t="s">
        <v>8</v>
      </c>
      <c r="C9" s="59"/>
      <c r="D9" s="58" t="s">
        <v>9</v>
      </c>
      <c r="E9" s="59"/>
      <c r="F9" s="58" t="s">
        <v>10</v>
      </c>
      <c r="G9" s="59"/>
    </row>
    <row r="10" spans="1:9" s="45" customFormat="1" x14ac:dyDescent="0.2">
      <c r="A10" s="46" t="s">
        <v>5</v>
      </c>
      <c r="B10" s="47" t="s">
        <v>6</v>
      </c>
      <c r="C10" s="48" t="s">
        <v>7</v>
      </c>
      <c r="D10" s="49" t="s">
        <v>6</v>
      </c>
      <c r="E10" s="50" t="s">
        <v>7</v>
      </c>
      <c r="F10" s="47" t="s">
        <v>6</v>
      </c>
      <c r="G10" s="51" t="s">
        <v>7</v>
      </c>
    </row>
    <row r="11" spans="1:9" x14ac:dyDescent="0.2">
      <c r="A11" s="10" t="s">
        <v>2</v>
      </c>
      <c r="B11" s="11">
        <f>B27</f>
        <v>17506.217000000001</v>
      </c>
      <c r="C11" s="12">
        <f>C27</f>
        <v>89337.008375000005</v>
      </c>
      <c r="D11" s="11">
        <f>H27</f>
        <v>493.21500000000003</v>
      </c>
      <c r="E11" s="13">
        <f>I27</f>
        <v>2029.49765</v>
      </c>
      <c r="F11" s="11">
        <f t="shared" ref="F11:G13" si="0">B11+D11</f>
        <v>17999.432000000001</v>
      </c>
      <c r="G11" s="14">
        <f t="shared" si="0"/>
        <v>91366.50602500001</v>
      </c>
    </row>
    <row r="12" spans="1:9" x14ac:dyDescent="0.2">
      <c r="A12" s="15" t="s">
        <v>3</v>
      </c>
      <c r="B12" s="16">
        <f>D27</f>
        <v>4209.4970000000003</v>
      </c>
      <c r="C12" s="17">
        <f>E27</f>
        <v>18424.960336999997</v>
      </c>
      <c r="D12" s="16">
        <f>J27</f>
        <v>1001.308</v>
      </c>
      <c r="E12" s="18">
        <f>K27</f>
        <v>4447.2490550000002</v>
      </c>
      <c r="F12" s="16">
        <f t="shared" si="0"/>
        <v>5210.8050000000003</v>
      </c>
      <c r="G12" s="19">
        <f t="shared" si="0"/>
        <v>22872.209391999997</v>
      </c>
    </row>
    <row r="13" spans="1:9" x14ac:dyDescent="0.2">
      <c r="A13" s="20" t="s">
        <v>4</v>
      </c>
      <c r="B13" s="21">
        <f>F27</f>
        <v>33.582000000000001</v>
      </c>
      <c r="C13" s="22">
        <f>G27</f>
        <v>190.52099999999999</v>
      </c>
      <c r="D13" s="21">
        <f>L27</f>
        <v>0</v>
      </c>
      <c r="E13" s="23">
        <f>M27</f>
        <v>0</v>
      </c>
      <c r="F13" s="16">
        <f t="shared" si="0"/>
        <v>33.582000000000001</v>
      </c>
      <c r="G13" s="24">
        <f t="shared" si="0"/>
        <v>190.52099999999999</v>
      </c>
    </row>
    <row r="14" spans="1:9" s="45" customFormat="1" x14ac:dyDescent="0.2">
      <c r="A14" s="46" t="s">
        <v>10</v>
      </c>
      <c r="B14" s="52">
        <f t="shared" ref="B14:G14" si="1">SUM(B11:B13)</f>
        <v>21749.295999999998</v>
      </c>
      <c r="C14" s="53">
        <f t="shared" si="1"/>
        <v>107952.489712</v>
      </c>
      <c r="D14" s="52">
        <f t="shared" si="1"/>
        <v>1494.5230000000001</v>
      </c>
      <c r="E14" s="54">
        <f t="shared" si="1"/>
        <v>6476.7467050000005</v>
      </c>
      <c r="F14" s="52">
        <f t="shared" si="1"/>
        <v>23243.819</v>
      </c>
      <c r="G14" s="55">
        <f t="shared" si="1"/>
        <v>114429.23641699999</v>
      </c>
    </row>
    <row r="17" spans="1:13" s="45" customFormat="1" ht="15.75" x14ac:dyDescent="0.25">
      <c r="A17" s="44" t="s">
        <v>28</v>
      </c>
    </row>
    <row r="18" spans="1:13" ht="15" x14ac:dyDescent="0.2">
      <c r="A18" s="25"/>
      <c r="B18" s="58" t="s">
        <v>8</v>
      </c>
      <c r="C18" s="60"/>
      <c r="D18" s="60"/>
      <c r="E18" s="60"/>
      <c r="F18" s="60"/>
      <c r="G18" s="59"/>
      <c r="H18" s="58" t="s">
        <v>9</v>
      </c>
      <c r="I18" s="60"/>
      <c r="J18" s="60"/>
      <c r="K18" s="60"/>
      <c r="L18" s="60"/>
      <c r="M18" s="59"/>
    </row>
    <row r="19" spans="1:13" x14ac:dyDescent="0.2">
      <c r="B19" s="58" t="s">
        <v>2</v>
      </c>
      <c r="C19" s="59"/>
      <c r="D19" s="58" t="s">
        <v>3</v>
      </c>
      <c r="E19" s="59"/>
      <c r="F19" s="58" t="s">
        <v>4</v>
      </c>
      <c r="G19" s="59"/>
      <c r="H19" s="58" t="s">
        <v>2</v>
      </c>
      <c r="I19" s="59"/>
      <c r="J19" s="58" t="s">
        <v>3</v>
      </c>
      <c r="K19" s="59"/>
      <c r="L19" s="58" t="s">
        <v>4</v>
      </c>
      <c r="M19" s="59"/>
    </row>
    <row r="20" spans="1:13" s="45" customFormat="1" x14ac:dyDescent="0.2">
      <c r="A20" s="46" t="s">
        <v>11</v>
      </c>
      <c r="B20" s="47" t="s">
        <v>6</v>
      </c>
      <c r="C20" s="48" t="s">
        <v>7</v>
      </c>
      <c r="D20" s="49" t="s">
        <v>6</v>
      </c>
      <c r="E20" s="50" t="s">
        <v>7</v>
      </c>
      <c r="F20" s="47" t="s">
        <v>6</v>
      </c>
      <c r="G20" s="51" t="s">
        <v>7</v>
      </c>
      <c r="H20" s="47" t="s">
        <v>6</v>
      </c>
      <c r="I20" s="48" t="s">
        <v>7</v>
      </c>
      <c r="J20" s="49" t="s">
        <v>6</v>
      </c>
      <c r="K20" s="50" t="s">
        <v>7</v>
      </c>
      <c r="L20" s="47" t="s">
        <v>6</v>
      </c>
      <c r="M20" s="51" t="s">
        <v>7</v>
      </c>
    </row>
    <row r="21" spans="1:13" x14ac:dyDescent="0.2">
      <c r="A21" s="10" t="s">
        <v>23</v>
      </c>
      <c r="B21" s="11">
        <v>5322.6980000000003</v>
      </c>
      <c r="C21" s="13">
        <v>24758.401125</v>
      </c>
      <c r="D21" s="11">
        <v>0</v>
      </c>
      <c r="E21" s="13">
        <v>0</v>
      </c>
      <c r="F21" s="11">
        <v>0</v>
      </c>
      <c r="G21" s="26">
        <v>0</v>
      </c>
      <c r="H21" s="11">
        <v>0</v>
      </c>
      <c r="I21" s="13">
        <v>0</v>
      </c>
      <c r="J21" s="11">
        <v>0</v>
      </c>
      <c r="K21" s="13">
        <v>0</v>
      </c>
      <c r="L21" s="11">
        <v>0</v>
      </c>
      <c r="M21" s="26">
        <v>0</v>
      </c>
    </row>
    <row r="22" spans="1:13" x14ac:dyDescent="0.2">
      <c r="A22" s="20" t="s">
        <v>12</v>
      </c>
      <c r="B22" s="21">
        <v>4685.2209999999995</v>
      </c>
      <c r="C22" s="23">
        <v>25337.115000000002</v>
      </c>
      <c r="D22" s="21">
        <v>619.62199999999996</v>
      </c>
      <c r="E22" s="23">
        <v>2996.1888749999998</v>
      </c>
      <c r="F22" s="21">
        <v>0</v>
      </c>
      <c r="G22" s="27">
        <v>0</v>
      </c>
      <c r="H22" s="21">
        <v>0</v>
      </c>
      <c r="I22" s="23">
        <v>0</v>
      </c>
      <c r="J22" s="21">
        <v>0</v>
      </c>
      <c r="K22" s="23">
        <v>0</v>
      </c>
      <c r="L22" s="21">
        <v>0</v>
      </c>
      <c r="M22" s="27">
        <v>0</v>
      </c>
    </row>
    <row r="23" spans="1:13" x14ac:dyDescent="0.2">
      <c r="A23" s="20" t="s">
        <v>13</v>
      </c>
      <c r="B23" s="21">
        <v>2385.6849999999999</v>
      </c>
      <c r="C23" s="23">
        <v>12668.727139000001</v>
      </c>
      <c r="D23" s="21">
        <v>1566.336</v>
      </c>
      <c r="E23" s="23">
        <v>7170.5543369999996</v>
      </c>
      <c r="F23" s="21">
        <v>0</v>
      </c>
      <c r="G23" s="27">
        <v>0</v>
      </c>
      <c r="H23" s="21">
        <v>120.324</v>
      </c>
      <c r="I23" s="23">
        <v>510.87031000000002</v>
      </c>
      <c r="J23" s="21">
        <v>26.335999999999999</v>
      </c>
      <c r="K23" s="23">
        <v>104.66629500000001</v>
      </c>
      <c r="L23" s="21">
        <v>0</v>
      </c>
      <c r="M23" s="27">
        <v>0</v>
      </c>
    </row>
    <row r="24" spans="1:13" x14ac:dyDescent="0.2">
      <c r="A24" s="20" t="s">
        <v>14</v>
      </c>
      <c r="B24" s="21">
        <v>976.06600000000003</v>
      </c>
      <c r="C24" s="23">
        <v>5854.8991109999997</v>
      </c>
      <c r="D24" s="21">
        <v>103.60299999999999</v>
      </c>
      <c r="E24" s="23">
        <v>373.94725</v>
      </c>
      <c r="F24" s="21">
        <v>0</v>
      </c>
      <c r="G24" s="28">
        <v>0</v>
      </c>
      <c r="H24" s="21">
        <v>0</v>
      </c>
      <c r="I24" s="23">
        <v>0</v>
      </c>
      <c r="J24" s="21">
        <v>134.297</v>
      </c>
      <c r="K24" s="23">
        <v>599.70600000000002</v>
      </c>
      <c r="L24" s="21">
        <v>0</v>
      </c>
      <c r="M24" s="27">
        <v>0</v>
      </c>
    </row>
    <row r="25" spans="1:13" x14ac:dyDescent="0.2">
      <c r="A25" s="20" t="s">
        <v>24</v>
      </c>
      <c r="B25" s="21">
        <v>2558.3580000000002</v>
      </c>
      <c r="C25" s="23">
        <v>12426.79675</v>
      </c>
      <c r="D25" s="21">
        <v>1505.029</v>
      </c>
      <c r="E25" s="23">
        <v>6068.3815000000004</v>
      </c>
      <c r="F25" s="21">
        <v>33.582000000000001</v>
      </c>
      <c r="G25" s="27">
        <v>190.52099999999999</v>
      </c>
      <c r="H25" s="21">
        <v>372.89100000000002</v>
      </c>
      <c r="I25" s="23">
        <v>1518.62734</v>
      </c>
      <c r="J25" s="21">
        <v>840.67499999999995</v>
      </c>
      <c r="K25" s="23">
        <v>3742.8767600000001</v>
      </c>
      <c r="L25" s="21">
        <v>0</v>
      </c>
      <c r="M25" s="27">
        <v>0</v>
      </c>
    </row>
    <row r="26" spans="1:13" x14ac:dyDescent="0.2">
      <c r="A26" s="29" t="s">
        <v>15</v>
      </c>
      <c r="B26" s="30">
        <v>1578.1890000000001</v>
      </c>
      <c r="C26" s="31">
        <v>8291.0692500000005</v>
      </c>
      <c r="D26" s="30">
        <v>414.90699999999998</v>
      </c>
      <c r="E26" s="31">
        <v>1815.888375</v>
      </c>
      <c r="F26" s="30">
        <v>0</v>
      </c>
      <c r="G26" s="32">
        <v>0</v>
      </c>
      <c r="H26" s="30">
        <v>0</v>
      </c>
      <c r="I26" s="31">
        <v>0</v>
      </c>
      <c r="J26" s="30">
        <v>0</v>
      </c>
      <c r="K26" s="31">
        <v>0</v>
      </c>
      <c r="L26" s="30">
        <v>0</v>
      </c>
      <c r="M26" s="32">
        <v>0</v>
      </c>
    </row>
    <row r="27" spans="1:13" s="45" customFormat="1" x14ac:dyDescent="0.2">
      <c r="A27" s="56" t="s">
        <v>10</v>
      </c>
      <c r="B27" s="52">
        <f t="shared" ref="B27:M27" si="2">SUM(B21:B26)</f>
        <v>17506.217000000001</v>
      </c>
      <c r="C27" s="54">
        <f t="shared" si="2"/>
        <v>89337.008375000005</v>
      </c>
      <c r="D27" s="52">
        <f t="shared" si="2"/>
        <v>4209.4970000000003</v>
      </c>
      <c r="E27" s="54">
        <f t="shared" si="2"/>
        <v>18424.960336999997</v>
      </c>
      <c r="F27" s="52">
        <f t="shared" si="2"/>
        <v>33.582000000000001</v>
      </c>
      <c r="G27" s="55">
        <f t="shared" si="2"/>
        <v>190.52099999999999</v>
      </c>
      <c r="H27" s="52">
        <f t="shared" si="2"/>
        <v>493.21500000000003</v>
      </c>
      <c r="I27" s="54">
        <f t="shared" si="2"/>
        <v>2029.49765</v>
      </c>
      <c r="J27" s="52">
        <f t="shared" si="2"/>
        <v>1001.308</v>
      </c>
      <c r="K27" s="54">
        <f t="shared" si="2"/>
        <v>4447.2490550000002</v>
      </c>
      <c r="L27" s="52">
        <f t="shared" si="2"/>
        <v>0</v>
      </c>
      <c r="M27" s="55">
        <f t="shared" si="2"/>
        <v>0</v>
      </c>
    </row>
    <row r="30" spans="1:13" s="57" customFormat="1" ht="15.75" x14ac:dyDescent="0.25">
      <c r="A30" s="44" t="s">
        <v>16</v>
      </c>
    </row>
    <row r="31" spans="1:13" s="33" customFormat="1" ht="12" x14ac:dyDescent="0.2">
      <c r="A31" s="33" t="s">
        <v>17</v>
      </c>
    </row>
    <row r="32" spans="1:13" s="33" customFormat="1" ht="12" x14ac:dyDescent="0.2">
      <c r="A32" s="34" t="s">
        <v>18</v>
      </c>
    </row>
    <row r="33" spans="1:1" s="33" customFormat="1" ht="12" x14ac:dyDescent="0.2">
      <c r="A33" s="34" t="s">
        <v>19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8" customWidth="1"/>
    <col min="2" max="16384" width="11.42578125" style="8"/>
  </cols>
  <sheetData>
    <row r="1" spans="1:9" s="39" customFormat="1" ht="27.75" x14ac:dyDescent="0.4">
      <c r="A1" s="36" t="s">
        <v>20</v>
      </c>
      <c r="B1" s="37"/>
      <c r="C1" s="37"/>
      <c r="D1" s="37"/>
      <c r="E1" s="38"/>
      <c r="F1" s="38"/>
      <c r="G1" s="38"/>
      <c r="H1" s="38"/>
      <c r="I1" s="38"/>
    </row>
    <row r="2" spans="1:9" s="43" customFormat="1" ht="18" x14ac:dyDescent="0.25">
      <c r="A2" s="40" t="s">
        <v>0</v>
      </c>
      <c r="B2" s="41"/>
      <c r="C2" s="41"/>
      <c r="D2" s="41"/>
      <c r="E2" s="42"/>
      <c r="F2" s="42"/>
      <c r="G2" s="42"/>
      <c r="H2" s="42"/>
      <c r="I2" s="42"/>
    </row>
    <row r="3" spans="1:9" s="3" customFormat="1" x14ac:dyDescent="0.2">
      <c r="A3" s="4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5" t="s">
        <v>1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5" t="s">
        <v>42</v>
      </c>
      <c r="B5" s="6"/>
      <c r="C5" s="6"/>
      <c r="D5" s="6"/>
      <c r="E5" s="7"/>
      <c r="F5" s="7"/>
      <c r="G5" s="7"/>
      <c r="H5" s="7"/>
      <c r="I5" s="7"/>
    </row>
    <row r="6" spans="1:9" x14ac:dyDescent="0.2">
      <c r="A6" s="9" t="s">
        <v>31</v>
      </c>
    </row>
    <row r="8" spans="1:9" s="45" customFormat="1" ht="15.75" x14ac:dyDescent="0.25">
      <c r="A8" s="44" t="s">
        <v>29</v>
      </c>
    </row>
    <row r="9" spans="1:9" x14ac:dyDescent="0.2">
      <c r="B9" s="58" t="s">
        <v>8</v>
      </c>
      <c r="C9" s="59"/>
      <c r="D9" s="58" t="s">
        <v>9</v>
      </c>
      <c r="E9" s="59"/>
      <c r="F9" s="58" t="s">
        <v>10</v>
      </c>
      <c r="G9" s="59"/>
    </row>
    <row r="10" spans="1:9" s="45" customFormat="1" x14ac:dyDescent="0.2">
      <c r="A10" s="46" t="s">
        <v>5</v>
      </c>
      <c r="B10" s="47" t="s">
        <v>6</v>
      </c>
      <c r="C10" s="48" t="s">
        <v>7</v>
      </c>
      <c r="D10" s="49" t="s">
        <v>6</v>
      </c>
      <c r="E10" s="50" t="s">
        <v>7</v>
      </c>
      <c r="F10" s="47" t="s">
        <v>6</v>
      </c>
      <c r="G10" s="51" t="s">
        <v>7</v>
      </c>
    </row>
    <row r="11" spans="1:9" x14ac:dyDescent="0.2">
      <c r="A11" s="10" t="s">
        <v>2</v>
      </c>
      <c r="B11" s="11">
        <f>B27</f>
        <v>12885.82</v>
      </c>
      <c r="C11" s="12">
        <f>C27</f>
        <v>69303.040125</v>
      </c>
      <c r="D11" s="11">
        <f>H27</f>
        <v>229.88399999999999</v>
      </c>
      <c r="E11" s="13">
        <f>I27</f>
        <v>784.91661999999997</v>
      </c>
      <c r="F11" s="11">
        <f t="shared" ref="F11:G13" si="0">B11+D11</f>
        <v>13115.704</v>
      </c>
      <c r="G11" s="14">
        <f t="shared" si="0"/>
        <v>70087.956745000003</v>
      </c>
    </row>
    <row r="12" spans="1:9" x14ac:dyDescent="0.2">
      <c r="A12" s="15" t="s">
        <v>3</v>
      </c>
      <c r="B12" s="16">
        <f>D27</f>
        <v>6953.9690000000001</v>
      </c>
      <c r="C12" s="17">
        <f>E27</f>
        <v>33873.830301000002</v>
      </c>
      <c r="D12" s="16">
        <f>J27</f>
        <v>1306.4779999999998</v>
      </c>
      <c r="E12" s="18">
        <f>K27</f>
        <v>6051.686095</v>
      </c>
      <c r="F12" s="16">
        <f t="shared" si="0"/>
        <v>8260.4470000000001</v>
      </c>
      <c r="G12" s="19">
        <f t="shared" si="0"/>
        <v>39925.516395999999</v>
      </c>
    </row>
    <row r="13" spans="1:9" x14ac:dyDescent="0.2">
      <c r="A13" s="20" t="s">
        <v>4</v>
      </c>
      <c r="B13" s="21">
        <f>F27</f>
        <v>0</v>
      </c>
      <c r="C13" s="22">
        <f>G27</f>
        <v>0</v>
      </c>
      <c r="D13" s="21">
        <f>L27</f>
        <v>0</v>
      </c>
      <c r="E13" s="23">
        <f>M27</f>
        <v>0</v>
      </c>
      <c r="F13" s="16">
        <f t="shared" si="0"/>
        <v>0</v>
      </c>
      <c r="G13" s="24">
        <f t="shared" si="0"/>
        <v>0</v>
      </c>
    </row>
    <row r="14" spans="1:9" s="45" customFormat="1" x14ac:dyDescent="0.2">
      <c r="A14" s="46" t="s">
        <v>10</v>
      </c>
      <c r="B14" s="52">
        <f t="shared" ref="B14:G14" si="1">SUM(B11:B13)</f>
        <v>19839.789000000001</v>
      </c>
      <c r="C14" s="53">
        <f t="shared" si="1"/>
        <v>103176.87042600001</v>
      </c>
      <c r="D14" s="52">
        <f t="shared" si="1"/>
        <v>1536.3619999999999</v>
      </c>
      <c r="E14" s="54">
        <f t="shared" si="1"/>
        <v>6836.602715</v>
      </c>
      <c r="F14" s="52">
        <f t="shared" si="1"/>
        <v>21376.150999999998</v>
      </c>
      <c r="G14" s="55">
        <f t="shared" si="1"/>
        <v>110013.47314099999</v>
      </c>
    </row>
    <row r="17" spans="1:13" s="45" customFormat="1" ht="15.75" x14ac:dyDescent="0.25">
      <c r="A17" s="44" t="s">
        <v>30</v>
      </c>
    </row>
    <row r="18" spans="1:13" ht="15" x14ac:dyDescent="0.2">
      <c r="A18" s="25"/>
      <c r="B18" s="58" t="s">
        <v>8</v>
      </c>
      <c r="C18" s="60"/>
      <c r="D18" s="60"/>
      <c r="E18" s="60"/>
      <c r="F18" s="60"/>
      <c r="G18" s="59"/>
      <c r="H18" s="58" t="s">
        <v>9</v>
      </c>
      <c r="I18" s="60"/>
      <c r="J18" s="60"/>
      <c r="K18" s="60"/>
      <c r="L18" s="60"/>
      <c r="M18" s="59"/>
    </row>
    <row r="19" spans="1:13" x14ac:dyDescent="0.2">
      <c r="B19" s="58" t="s">
        <v>2</v>
      </c>
      <c r="C19" s="59"/>
      <c r="D19" s="58" t="s">
        <v>3</v>
      </c>
      <c r="E19" s="59"/>
      <c r="F19" s="58" t="s">
        <v>4</v>
      </c>
      <c r="G19" s="59"/>
      <c r="H19" s="58" t="s">
        <v>2</v>
      </c>
      <c r="I19" s="59"/>
      <c r="J19" s="58" t="s">
        <v>3</v>
      </c>
      <c r="K19" s="59"/>
      <c r="L19" s="58" t="s">
        <v>4</v>
      </c>
      <c r="M19" s="59"/>
    </row>
    <row r="20" spans="1:13" s="45" customFormat="1" x14ac:dyDescent="0.2">
      <c r="A20" s="46" t="s">
        <v>11</v>
      </c>
      <c r="B20" s="47" t="s">
        <v>6</v>
      </c>
      <c r="C20" s="48" t="s">
        <v>7</v>
      </c>
      <c r="D20" s="49" t="s">
        <v>6</v>
      </c>
      <c r="E20" s="50" t="s">
        <v>7</v>
      </c>
      <c r="F20" s="47" t="s">
        <v>6</v>
      </c>
      <c r="G20" s="51" t="s">
        <v>7</v>
      </c>
      <c r="H20" s="47" t="s">
        <v>6</v>
      </c>
      <c r="I20" s="48" t="s">
        <v>7</v>
      </c>
      <c r="J20" s="49" t="s">
        <v>6</v>
      </c>
      <c r="K20" s="50" t="s">
        <v>7</v>
      </c>
      <c r="L20" s="47" t="s">
        <v>6</v>
      </c>
      <c r="M20" s="51" t="s">
        <v>7</v>
      </c>
    </row>
    <row r="21" spans="1:13" x14ac:dyDescent="0.2">
      <c r="A21" s="10" t="s">
        <v>23</v>
      </c>
      <c r="B21" s="11">
        <v>4026.288</v>
      </c>
      <c r="C21" s="13">
        <v>19978.99425</v>
      </c>
      <c r="D21" s="11">
        <v>179.17</v>
      </c>
      <c r="E21" s="13">
        <v>448.36987499999998</v>
      </c>
      <c r="F21" s="11">
        <v>0</v>
      </c>
      <c r="G21" s="26">
        <v>0</v>
      </c>
      <c r="H21" s="11">
        <v>0</v>
      </c>
      <c r="I21" s="13">
        <v>0</v>
      </c>
      <c r="J21" s="11">
        <v>0</v>
      </c>
      <c r="K21" s="13">
        <v>0</v>
      </c>
      <c r="L21" s="11">
        <v>0</v>
      </c>
      <c r="M21" s="26">
        <v>0</v>
      </c>
    </row>
    <row r="22" spans="1:13" x14ac:dyDescent="0.2">
      <c r="A22" s="20" t="s">
        <v>12</v>
      </c>
      <c r="B22" s="21">
        <v>2324.8780000000002</v>
      </c>
      <c r="C22" s="23">
        <v>12139.732749999999</v>
      </c>
      <c r="D22" s="21">
        <v>1599.8309999999999</v>
      </c>
      <c r="E22" s="23">
        <v>7467.3877499999999</v>
      </c>
      <c r="F22" s="21">
        <v>0</v>
      </c>
      <c r="G22" s="27">
        <v>0</v>
      </c>
      <c r="H22" s="21">
        <v>0</v>
      </c>
      <c r="I22" s="23">
        <v>0</v>
      </c>
      <c r="J22" s="21">
        <v>0.33</v>
      </c>
      <c r="K22" s="23">
        <v>0.51</v>
      </c>
      <c r="L22" s="21">
        <v>0</v>
      </c>
      <c r="M22" s="27">
        <v>0</v>
      </c>
    </row>
    <row r="23" spans="1:13" x14ac:dyDescent="0.2">
      <c r="A23" s="20" t="s">
        <v>13</v>
      </c>
      <c r="B23" s="21">
        <v>1837.0260000000001</v>
      </c>
      <c r="C23" s="23">
        <v>11336.285374999999</v>
      </c>
      <c r="D23" s="21">
        <v>2855.3870000000002</v>
      </c>
      <c r="E23" s="23">
        <v>14658.348801</v>
      </c>
      <c r="F23" s="21">
        <v>0</v>
      </c>
      <c r="G23" s="27">
        <v>0</v>
      </c>
      <c r="H23" s="21">
        <v>0</v>
      </c>
      <c r="I23" s="23">
        <v>0</v>
      </c>
      <c r="J23" s="21">
        <v>139.71</v>
      </c>
      <c r="K23" s="23">
        <v>559.23152500000003</v>
      </c>
      <c r="L23" s="21">
        <v>0</v>
      </c>
      <c r="M23" s="27">
        <v>0</v>
      </c>
    </row>
    <row r="24" spans="1:13" x14ac:dyDescent="0.2">
      <c r="A24" s="20" t="s">
        <v>14</v>
      </c>
      <c r="B24" s="21">
        <v>1535.521</v>
      </c>
      <c r="C24" s="23">
        <v>8504.8391250000004</v>
      </c>
      <c r="D24" s="21">
        <v>367.18200000000002</v>
      </c>
      <c r="E24" s="23">
        <v>1845.606125</v>
      </c>
      <c r="F24" s="21">
        <v>0</v>
      </c>
      <c r="G24" s="28">
        <v>0</v>
      </c>
      <c r="H24" s="21">
        <v>0</v>
      </c>
      <c r="I24" s="23">
        <v>0</v>
      </c>
      <c r="J24" s="21">
        <v>127.068</v>
      </c>
      <c r="K24" s="23">
        <v>596.03499999999997</v>
      </c>
      <c r="L24" s="21">
        <v>0</v>
      </c>
      <c r="M24" s="27">
        <v>0</v>
      </c>
    </row>
    <row r="25" spans="1:13" x14ac:dyDescent="0.2">
      <c r="A25" s="20" t="s">
        <v>24</v>
      </c>
      <c r="B25" s="21">
        <v>1961.287</v>
      </c>
      <c r="C25" s="23">
        <v>10858.71025</v>
      </c>
      <c r="D25" s="21">
        <v>1574.1130000000001</v>
      </c>
      <c r="E25" s="23">
        <v>7569.08</v>
      </c>
      <c r="F25" s="21">
        <v>0</v>
      </c>
      <c r="G25" s="27">
        <v>0</v>
      </c>
      <c r="H25" s="21">
        <v>229.88399999999999</v>
      </c>
      <c r="I25" s="23">
        <v>784.91661999999997</v>
      </c>
      <c r="J25" s="21">
        <v>1039.3699999999999</v>
      </c>
      <c r="K25" s="23">
        <v>4895.9095699999998</v>
      </c>
      <c r="L25" s="21">
        <v>0</v>
      </c>
      <c r="M25" s="27">
        <v>0</v>
      </c>
    </row>
    <row r="26" spans="1:13" x14ac:dyDescent="0.2">
      <c r="A26" s="29" t="s">
        <v>15</v>
      </c>
      <c r="B26" s="30">
        <v>1200.82</v>
      </c>
      <c r="C26" s="31">
        <v>6484.4783749999997</v>
      </c>
      <c r="D26" s="30">
        <v>378.286</v>
      </c>
      <c r="E26" s="31">
        <v>1885.03775</v>
      </c>
      <c r="F26" s="30">
        <v>0</v>
      </c>
      <c r="G26" s="32">
        <v>0</v>
      </c>
      <c r="H26" s="30">
        <v>0</v>
      </c>
      <c r="I26" s="31">
        <v>0</v>
      </c>
      <c r="J26" s="30">
        <v>0</v>
      </c>
      <c r="K26" s="31">
        <v>0</v>
      </c>
      <c r="L26" s="30">
        <v>0</v>
      </c>
      <c r="M26" s="32">
        <v>0</v>
      </c>
    </row>
    <row r="27" spans="1:13" s="45" customFormat="1" x14ac:dyDescent="0.2">
      <c r="A27" s="56" t="s">
        <v>10</v>
      </c>
      <c r="B27" s="52">
        <f t="shared" ref="B27:M27" si="2">SUM(B21:B26)</f>
        <v>12885.82</v>
      </c>
      <c r="C27" s="54">
        <f t="shared" si="2"/>
        <v>69303.040125</v>
      </c>
      <c r="D27" s="52">
        <f t="shared" si="2"/>
        <v>6953.9690000000001</v>
      </c>
      <c r="E27" s="54">
        <f t="shared" si="2"/>
        <v>33873.830301000002</v>
      </c>
      <c r="F27" s="52">
        <f t="shared" si="2"/>
        <v>0</v>
      </c>
      <c r="G27" s="55">
        <f t="shared" si="2"/>
        <v>0</v>
      </c>
      <c r="H27" s="52">
        <f t="shared" si="2"/>
        <v>229.88399999999999</v>
      </c>
      <c r="I27" s="54">
        <f t="shared" si="2"/>
        <v>784.91661999999997</v>
      </c>
      <c r="J27" s="52">
        <f t="shared" si="2"/>
        <v>1306.4779999999998</v>
      </c>
      <c r="K27" s="54">
        <f t="shared" si="2"/>
        <v>6051.686095</v>
      </c>
      <c r="L27" s="52">
        <f t="shared" si="2"/>
        <v>0</v>
      </c>
      <c r="M27" s="55">
        <f t="shared" si="2"/>
        <v>0</v>
      </c>
    </row>
    <row r="30" spans="1:13" s="57" customFormat="1" ht="15.75" x14ac:dyDescent="0.25">
      <c r="A30" s="44" t="s">
        <v>16</v>
      </c>
    </row>
    <row r="31" spans="1:13" s="33" customFormat="1" ht="12" x14ac:dyDescent="0.2">
      <c r="A31" s="33" t="s">
        <v>17</v>
      </c>
    </row>
    <row r="32" spans="1:13" s="33" customFormat="1" ht="12" x14ac:dyDescent="0.2">
      <c r="A32" s="34" t="s">
        <v>18</v>
      </c>
    </row>
    <row r="33" spans="1:1" s="33" customFormat="1" ht="12" x14ac:dyDescent="0.2">
      <c r="A33" s="34" t="s">
        <v>19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8" customWidth="1"/>
    <col min="2" max="16384" width="11.42578125" style="8"/>
  </cols>
  <sheetData>
    <row r="1" spans="1:9" s="39" customFormat="1" ht="27.75" x14ac:dyDescent="0.4">
      <c r="A1" s="36" t="s">
        <v>20</v>
      </c>
      <c r="B1" s="37"/>
      <c r="C1" s="37"/>
      <c r="D1" s="37"/>
      <c r="E1" s="38"/>
      <c r="F1" s="38"/>
      <c r="G1" s="38"/>
      <c r="H1" s="38"/>
      <c r="I1" s="38"/>
    </row>
    <row r="2" spans="1:9" s="43" customFormat="1" ht="18" x14ac:dyDescent="0.25">
      <c r="A2" s="40" t="s">
        <v>0</v>
      </c>
      <c r="B2" s="41"/>
      <c r="C2" s="41"/>
      <c r="D2" s="41"/>
      <c r="E2" s="42"/>
      <c r="F2" s="42"/>
      <c r="G2" s="42"/>
      <c r="H2" s="42"/>
      <c r="I2" s="42"/>
    </row>
    <row r="3" spans="1:9" s="3" customFormat="1" x14ac:dyDescent="0.2">
      <c r="A3" s="4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5" t="s">
        <v>1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5" t="s">
        <v>42</v>
      </c>
      <c r="B5" s="6"/>
      <c r="C5" s="6"/>
      <c r="D5" s="6"/>
      <c r="E5" s="7"/>
      <c r="F5" s="7"/>
      <c r="G5" s="7"/>
      <c r="H5" s="7"/>
      <c r="I5" s="7"/>
    </row>
    <row r="6" spans="1:9" x14ac:dyDescent="0.2">
      <c r="A6" s="9" t="s">
        <v>31</v>
      </c>
    </row>
    <row r="8" spans="1:9" s="45" customFormat="1" ht="15.75" x14ac:dyDescent="0.25">
      <c r="A8" s="44" t="s">
        <v>34</v>
      </c>
    </row>
    <row r="9" spans="1:9" x14ac:dyDescent="0.2">
      <c r="B9" s="58" t="s">
        <v>8</v>
      </c>
      <c r="C9" s="59"/>
      <c r="D9" s="58" t="s">
        <v>9</v>
      </c>
      <c r="E9" s="59"/>
      <c r="F9" s="58" t="s">
        <v>10</v>
      </c>
      <c r="G9" s="59"/>
    </row>
    <row r="10" spans="1:9" s="45" customFormat="1" x14ac:dyDescent="0.2">
      <c r="A10" s="46" t="s">
        <v>5</v>
      </c>
      <c r="B10" s="47" t="s">
        <v>6</v>
      </c>
      <c r="C10" s="48" t="s">
        <v>7</v>
      </c>
      <c r="D10" s="49" t="s">
        <v>6</v>
      </c>
      <c r="E10" s="50" t="s">
        <v>7</v>
      </c>
      <c r="F10" s="47" t="s">
        <v>6</v>
      </c>
      <c r="G10" s="51" t="s">
        <v>7</v>
      </c>
    </row>
    <row r="11" spans="1:9" x14ac:dyDescent="0.2">
      <c r="A11" s="10" t="s">
        <v>2</v>
      </c>
      <c r="B11" s="11">
        <f>B27</f>
        <v>9428.7209999999995</v>
      </c>
      <c r="C11" s="12">
        <f>C27</f>
        <v>48019.660834999995</v>
      </c>
      <c r="D11" s="11">
        <f>H27</f>
        <v>137.90299999999999</v>
      </c>
      <c r="E11" s="13">
        <f>I27</f>
        <v>570.83127000000002</v>
      </c>
      <c r="F11" s="11">
        <f t="shared" ref="F11:G13" si="0">B11+D11</f>
        <v>9566.6239999999998</v>
      </c>
      <c r="G11" s="14">
        <f t="shared" si="0"/>
        <v>48590.492104999998</v>
      </c>
    </row>
    <row r="12" spans="1:9" x14ac:dyDescent="0.2">
      <c r="A12" s="15" t="s">
        <v>3</v>
      </c>
      <c r="B12" s="16">
        <f>D27</f>
        <v>11324.977999999999</v>
      </c>
      <c r="C12" s="17">
        <f>E27</f>
        <v>50143.479310000002</v>
      </c>
      <c r="D12" s="16">
        <f>J27</f>
        <v>1209.7149999999999</v>
      </c>
      <c r="E12" s="18">
        <f>K27</f>
        <v>5444.8977300000006</v>
      </c>
      <c r="F12" s="16">
        <f t="shared" si="0"/>
        <v>12534.692999999999</v>
      </c>
      <c r="G12" s="19">
        <f t="shared" si="0"/>
        <v>55588.377040000007</v>
      </c>
    </row>
    <row r="13" spans="1:9" x14ac:dyDescent="0.2">
      <c r="A13" s="20" t="s">
        <v>4</v>
      </c>
      <c r="B13" s="21">
        <f>F27</f>
        <v>0</v>
      </c>
      <c r="C13" s="22">
        <f>G27</f>
        <v>0</v>
      </c>
      <c r="D13" s="21">
        <f>L27</f>
        <v>0</v>
      </c>
      <c r="E13" s="23">
        <f>M27</f>
        <v>0</v>
      </c>
      <c r="F13" s="16">
        <f t="shared" si="0"/>
        <v>0</v>
      </c>
      <c r="G13" s="24">
        <f t="shared" si="0"/>
        <v>0</v>
      </c>
    </row>
    <row r="14" spans="1:9" s="45" customFormat="1" x14ac:dyDescent="0.2">
      <c r="A14" s="46" t="s">
        <v>10</v>
      </c>
      <c r="B14" s="52">
        <f t="shared" ref="B14:G14" si="1">SUM(B11:B13)</f>
        <v>20753.699000000001</v>
      </c>
      <c r="C14" s="53">
        <f t="shared" si="1"/>
        <v>98163.140144999998</v>
      </c>
      <c r="D14" s="52">
        <f t="shared" si="1"/>
        <v>1347.6179999999999</v>
      </c>
      <c r="E14" s="54">
        <f t="shared" si="1"/>
        <v>6015.7290000000003</v>
      </c>
      <c r="F14" s="52">
        <f t="shared" si="1"/>
        <v>22101.316999999999</v>
      </c>
      <c r="G14" s="55">
        <f t="shared" si="1"/>
        <v>104178.869145</v>
      </c>
    </row>
    <row r="17" spans="1:13" s="45" customFormat="1" ht="15.75" x14ac:dyDescent="0.25">
      <c r="A17" s="44" t="s">
        <v>35</v>
      </c>
    </row>
    <row r="18" spans="1:13" ht="15" x14ac:dyDescent="0.2">
      <c r="A18" s="25"/>
      <c r="B18" s="58" t="s">
        <v>8</v>
      </c>
      <c r="C18" s="60"/>
      <c r="D18" s="60"/>
      <c r="E18" s="60"/>
      <c r="F18" s="60"/>
      <c r="G18" s="59"/>
      <c r="H18" s="58" t="s">
        <v>9</v>
      </c>
      <c r="I18" s="60"/>
      <c r="J18" s="60"/>
      <c r="K18" s="60"/>
      <c r="L18" s="60"/>
      <c r="M18" s="59"/>
    </row>
    <row r="19" spans="1:13" x14ac:dyDescent="0.2">
      <c r="B19" s="58" t="s">
        <v>2</v>
      </c>
      <c r="C19" s="59"/>
      <c r="D19" s="58" t="s">
        <v>3</v>
      </c>
      <c r="E19" s="59"/>
      <c r="F19" s="58" t="s">
        <v>4</v>
      </c>
      <c r="G19" s="59"/>
      <c r="H19" s="58" t="s">
        <v>2</v>
      </c>
      <c r="I19" s="59"/>
      <c r="J19" s="58" t="s">
        <v>3</v>
      </c>
      <c r="K19" s="59"/>
      <c r="L19" s="58" t="s">
        <v>4</v>
      </c>
      <c r="M19" s="59"/>
    </row>
    <row r="20" spans="1:13" s="45" customFormat="1" x14ac:dyDescent="0.2">
      <c r="A20" s="46" t="s">
        <v>11</v>
      </c>
      <c r="B20" s="47" t="s">
        <v>6</v>
      </c>
      <c r="C20" s="48" t="s">
        <v>7</v>
      </c>
      <c r="D20" s="49" t="s">
        <v>6</v>
      </c>
      <c r="E20" s="50" t="s">
        <v>7</v>
      </c>
      <c r="F20" s="47" t="s">
        <v>6</v>
      </c>
      <c r="G20" s="51" t="s">
        <v>7</v>
      </c>
      <c r="H20" s="47" t="s">
        <v>6</v>
      </c>
      <c r="I20" s="48" t="s">
        <v>7</v>
      </c>
      <c r="J20" s="49" t="s">
        <v>6</v>
      </c>
      <c r="K20" s="50" t="s">
        <v>7</v>
      </c>
      <c r="L20" s="47" t="s">
        <v>6</v>
      </c>
      <c r="M20" s="51" t="s">
        <v>7</v>
      </c>
    </row>
    <row r="21" spans="1:13" x14ac:dyDescent="0.2">
      <c r="A21" s="10" t="s">
        <v>23</v>
      </c>
      <c r="B21" s="11">
        <v>3640.2420000000002</v>
      </c>
      <c r="C21" s="13">
        <v>16296.1325</v>
      </c>
      <c r="D21" s="11">
        <v>316.20100000000002</v>
      </c>
      <c r="E21" s="13">
        <v>746.47687499999995</v>
      </c>
      <c r="F21" s="11">
        <v>0</v>
      </c>
      <c r="G21" s="26">
        <v>0</v>
      </c>
      <c r="H21" s="11">
        <v>0</v>
      </c>
      <c r="I21" s="13">
        <v>0</v>
      </c>
      <c r="J21" s="11">
        <v>40.375999999999998</v>
      </c>
      <c r="K21" s="13">
        <v>151.12411499999999</v>
      </c>
      <c r="L21" s="11">
        <v>0</v>
      </c>
      <c r="M21" s="26">
        <v>0</v>
      </c>
    </row>
    <row r="22" spans="1:13" x14ac:dyDescent="0.2">
      <c r="A22" s="20" t="s">
        <v>12</v>
      </c>
      <c r="B22" s="21">
        <v>2830.9110000000001</v>
      </c>
      <c r="C22" s="23">
        <v>15179.030624999999</v>
      </c>
      <c r="D22" s="21">
        <v>1673.316</v>
      </c>
      <c r="E22" s="23">
        <v>8002.8567499999999</v>
      </c>
      <c r="F22" s="21">
        <v>0</v>
      </c>
      <c r="G22" s="27">
        <v>0</v>
      </c>
      <c r="H22" s="21">
        <v>0.14199999999999999</v>
      </c>
      <c r="I22" s="23">
        <v>0.501</v>
      </c>
      <c r="J22" s="21">
        <v>2.4</v>
      </c>
      <c r="K22" s="23">
        <v>6.5</v>
      </c>
      <c r="L22" s="21">
        <v>0</v>
      </c>
      <c r="M22" s="27">
        <v>0</v>
      </c>
    </row>
    <row r="23" spans="1:13" x14ac:dyDescent="0.2">
      <c r="A23" s="20" t="s">
        <v>13</v>
      </c>
      <c r="B23" s="21">
        <v>827.83199999999999</v>
      </c>
      <c r="C23" s="23">
        <v>4651.6807500000004</v>
      </c>
      <c r="D23" s="21">
        <v>4255.9520000000002</v>
      </c>
      <c r="E23" s="23">
        <v>20160.073684999999</v>
      </c>
      <c r="F23" s="21">
        <v>0</v>
      </c>
      <c r="G23" s="27">
        <v>0</v>
      </c>
      <c r="H23" s="21">
        <v>0</v>
      </c>
      <c r="I23" s="23">
        <v>0</v>
      </c>
      <c r="J23" s="21">
        <v>203.04900000000001</v>
      </c>
      <c r="K23" s="23">
        <v>836.40192999999999</v>
      </c>
      <c r="L23" s="21">
        <v>0</v>
      </c>
      <c r="M23" s="27">
        <v>0</v>
      </c>
    </row>
    <row r="24" spans="1:13" x14ac:dyDescent="0.2">
      <c r="A24" s="20" t="s">
        <v>14</v>
      </c>
      <c r="B24" s="21">
        <v>1199.2639999999999</v>
      </c>
      <c r="C24" s="23">
        <v>6450.7790850000001</v>
      </c>
      <c r="D24" s="21">
        <v>124.13</v>
      </c>
      <c r="E24" s="23">
        <v>641.26274999999998</v>
      </c>
      <c r="F24" s="21">
        <v>0</v>
      </c>
      <c r="G24" s="28">
        <v>0</v>
      </c>
      <c r="H24" s="21">
        <v>0</v>
      </c>
      <c r="I24" s="23">
        <v>0</v>
      </c>
      <c r="J24" s="21">
        <v>160.84100000000001</v>
      </c>
      <c r="K24" s="23">
        <v>745.78499999999997</v>
      </c>
      <c r="L24" s="21">
        <v>0</v>
      </c>
      <c r="M24" s="27">
        <v>0</v>
      </c>
    </row>
    <row r="25" spans="1:13" x14ac:dyDescent="0.2">
      <c r="A25" s="20" t="s">
        <v>24</v>
      </c>
      <c r="B25" s="21">
        <v>798.04600000000005</v>
      </c>
      <c r="C25" s="23">
        <v>4640.5552500000003</v>
      </c>
      <c r="D25" s="21">
        <v>3534.884</v>
      </c>
      <c r="E25" s="23">
        <v>15188.9275</v>
      </c>
      <c r="F25" s="21">
        <v>0</v>
      </c>
      <c r="G25" s="28">
        <v>0</v>
      </c>
      <c r="H25" s="21">
        <v>137.761</v>
      </c>
      <c r="I25" s="23">
        <v>570.33027000000004</v>
      </c>
      <c r="J25" s="21">
        <v>803.04899999999998</v>
      </c>
      <c r="K25" s="23">
        <v>3705.0866850000002</v>
      </c>
      <c r="L25" s="21">
        <v>0</v>
      </c>
      <c r="M25" s="27">
        <v>0</v>
      </c>
    </row>
    <row r="26" spans="1:13" x14ac:dyDescent="0.2">
      <c r="A26" s="29" t="s">
        <v>15</v>
      </c>
      <c r="B26" s="30">
        <v>132.42599999999999</v>
      </c>
      <c r="C26" s="31">
        <v>801.48262499999998</v>
      </c>
      <c r="D26" s="30">
        <v>1420.4949999999999</v>
      </c>
      <c r="E26" s="31">
        <v>5403.8817499999996</v>
      </c>
      <c r="F26" s="30">
        <v>0</v>
      </c>
      <c r="G26" s="32">
        <v>0</v>
      </c>
      <c r="H26" s="30">
        <v>0</v>
      </c>
      <c r="I26" s="31">
        <v>0</v>
      </c>
      <c r="J26" s="30">
        <v>0</v>
      </c>
      <c r="K26" s="31">
        <v>0</v>
      </c>
      <c r="L26" s="30">
        <v>0</v>
      </c>
      <c r="M26" s="32">
        <v>0</v>
      </c>
    </row>
    <row r="27" spans="1:13" s="45" customFormat="1" x14ac:dyDescent="0.2">
      <c r="A27" s="56" t="s">
        <v>10</v>
      </c>
      <c r="B27" s="52">
        <f t="shared" ref="B27:M27" si="2">SUM(B21:B26)</f>
        <v>9428.7209999999995</v>
      </c>
      <c r="C27" s="54">
        <f t="shared" si="2"/>
        <v>48019.660834999995</v>
      </c>
      <c r="D27" s="52">
        <f t="shared" si="2"/>
        <v>11324.977999999999</v>
      </c>
      <c r="E27" s="54">
        <f t="shared" si="2"/>
        <v>50143.479310000002</v>
      </c>
      <c r="F27" s="52">
        <f t="shared" si="2"/>
        <v>0</v>
      </c>
      <c r="G27" s="55">
        <f t="shared" si="2"/>
        <v>0</v>
      </c>
      <c r="H27" s="52">
        <f t="shared" si="2"/>
        <v>137.90299999999999</v>
      </c>
      <c r="I27" s="54">
        <f t="shared" si="2"/>
        <v>570.83127000000002</v>
      </c>
      <c r="J27" s="52">
        <f t="shared" si="2"/>
        <v>1209.7149999999999</v>
      </c>
      <c r="K27" s="54">
        <f t="shared" si="2"/>
        <v>5444.8977300000006</v>
      </c>
      <c r="L27" s="52">
        <f t="shared" si="2"/>
        <v>0</v>
      </c>
      <c r="M27" s="55">
        <f t="shared" si="2"/>
        <v>0</v>
      </c>
    </row>
    <row r="30" spans="1:13" s="57" customFormat="1" ht="15.75" x14ac:dyDescent="0.25">
      <c r="A30" s="44" t="s">
        <v>16</v>
      </c>
    </row>
    <row r="31" spans="1:13" s="33" customFormat="1" ht="12" x14ac:dyDescent="0.2">
      <c r="A31" s="33" t="s">
        <v>17</v>
      </c>
    </row>
    <row r="32" spans="1:13" s="33" customFormat="1" ht="12" x14ac:dyDescent="0.2">
      <c r="A32" s="34" t="s">
        <v>18</v>
      </c>
    </row>
    <row r="33" spans="1:1" s="33" customFormat="1" ht="12" x14ac:dyDescent="0.2">
      <c r="A33" s="34" t="s">
        <v>19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8" customWidth="1"/>
    <col min="2" max="16384" width="11.42578125" style="8"/>
  </cols>
  <sheetData>
    <row r="1" spans="1:9" s="39" customFormat="1" ht="27.75" x14ac:dyDescent="0.4">
      <c r="A1" s="36" t="s">
        <v>20</v>
      </c>
      <c r="B1" s="37"/>
      <c r="C1" s="37"/>
      <c r="D1" s="37"/>
      <c r="E1" s="38"/>
      <c r="F1" s="38"/>
      <c r="G1" s="38"/>
      <c r="H1" s="38"/>
      <c r="I1" s="38"/>
    </row>
    <row r="2" spans="1:9" s="43" customFormat="1" ht="18" x14ac:dyDescent="0.25">
      <c r="A2" s="40" t="s">
        <v>0</v>
      </c>
      <c r="B2" s="41"/>
      <c r="C2" s="41"/>
      <c r="D2" s="41"/>
      <c r="E2" s="42"/>
      <c r="F2" s="42"/>
      <c r="G2" s="42"/>
      <c r="H2" s="42"/>
      <c r="I2" s="42"/>
    </row>
    <row r="3" spans="1:9" s="3" customFormat="1" x14ac:dyDescent="0.2">
      <c r="A3" s="4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5" t="s">
        <v>1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5" t="s">
        <v>45</v>
      </c>
      <c r="B5" s="6"/>
      <c r="C5" s="6"/>
      <c r="D5" s="6"/>
      <c r="E5" s="7"/>
      <c r="F5" s="7"/>
      <c r="G5" s="7"/>
      <c r="H5" s="7"/>
      <c r="I5" s="7"/>
    </row>
    <row r="6" spans="1:9" x14ac:dyDescent="0.2">
      <c r="A6" s="9" t="s">
        <v>31</v>
      </c>
    </row>
    <row r="8" spans="1:9" s="45" customFormat="1" ht="15.75" x14ac:dyDescent="0.25">
      <c r="A8" s="44" t="s">
        <v>32</v>
      </c>
    </row>
    <row r="9" spans="1:9" x14ac:dyDescent="0.2">
      <c r="B9" s="58" t="s">
        <v>8</v>
      </c>
      <c r="C9" s="59"/>
      <c r="D9" s="58" t="s">
        <v>9</v>
      </c>
      <c r="E9" s="59"/>
      <c r="F9" s="58" t="s">
        <v>10</v>
      </c>
      <c r="G9" s="59"/>
    </row>
    <row r="10" spans="1:9" s="45" customFormat="1" x14ac:dyDescent="0.2">
      <c r="A10" s="46" t="s">
        <v>5</v>
      </c>
      <c r="B10" s="47" t="s">
        <v>6</v>
      </c>
      <c r="C10" s="48" t="s">
        <v>7</v>
      </c>
      <c r="D10" s="49" t="s">
        <v>6</v>
      </c>
      <c r="E10" s="50" t="s">
        <v>7</v>
      </c>
      <c r="F10" s="47" t="s">
        <v>6</v>
      </c>
      <c r="G10" s="51" t="s">
        <v>7</v>
      </c>
    </row>
    <row r="11" spans="1:9" x14ac:dyDescent="0.2">
      <c r="A11" s="10" t="s">
        <v>2</v>
      </c>
      <c r="B11" s="11">
        <f>B27</f>
        <v>4969</v>
      </c>
      <c r="C11" s="12">
        <f>C27</f>
        <v>24399</v>
      </c>
      <c r="D11" s="11">
        <f>H27</f>
        <v>177</v>
      </c>
      <c r="E11" s="13">
        <f>I27</f>
        <v>720</v>
      </c>
      <c r="F11" s="11">
        <f t="shared" ref="F11:G13" si="0">B11+D11</f>
        <v>5146</v>
      </c>
      <c r="G11" s="14">
        <f t="shared" si="0"/>
        <v>25119</v>
      </c>
    </row>
    <row r="12" spans="1:9" x14ac:dyDescent="0.2">
      <c r="A12" s="15" t="s">
        <v>3</v>
      </c>
      <c r="B12" s="16">
        <f>D27</f>
        <v>17417</v>
      </c>
      <c r="C12" s="17">
        <f>E27</f>
        <v>78277</v>
      </c>
      <c r="D12" s="16">
        <f>J27</f>
        <v>1694</v>
      </c>
      <c r="E12" s="18">
        <f>K27</f>
        <v>8032</v>
      </c>
      <c r="F12" s="16">
        <f t="shared" si="0"/>
        <v>19111</v>
      </c>
      <c r="G12" s="19">
        <f t="shared" si="0"/>
        <v>86309</v>
      </c>
    </row>
    <row r="13" spans="1:9" x14ac:dyDescent="0.2">
      <c r="A13" s="20" t="s">
        <v>4</v>
      </c>
      <c r="B13" s="21">
        <f>F27</f>
        <v>14</v>
      </c>
      <c r="C13" s="22">
        <f>G27</f>
        <v>88</v>
      </c>
      <c r="D13" s="21">
        <f>L27</f>
        <v>0</v>
      </c>
      <c r="E13" s="23">
        <f>M27</f>
        <v>0</v>
      </c>
      <c r="F13" s="16">
        <f t="shared" si="0"/>
        <v>14</v>
      </c>
      <c r="G13" s="24">
        <f t="shared" si="0"/>
        <v>88</v>
      </c>
    </row>
    <row r="14" spans="1:9" s="45" customFormat="1" x14ac:dyDescent="0.2">
      <c r="A14" s="46" t="s">
        <v>10</v>
      </c>
      <c r="B14" s="52">
        <f t="shared" ref="B14:G14" si="1">SUM(B11:B13)</f>
        <v>22400</v>
      </c>
      <c r="C14" s="53">
        <f t="shared" si="1"/>
        <v>102764</v>
      </c>
      <c r="D14" s="52">
        <f t="shared" si="1"/>
        <v>1871</v>
      </c>
      <c r="E14" s="54">
        <f t="shared" si="1"/>
        <v>8752</v>
      </c>
      <c r="F14" s="52">
        <f t="shared" si="1"/>
        <v>24271</v>
      </c>
      <c r="G14" s="55">
        <f t="shared" si="1"/>
        <v>111516</v>
      </c>
    </row>
    <row r="17" spans="1:13" s="45" customFormat="1" ht="15.75" x14ac:dyDescent="0.25">
      <c r="A17" s="44" t="s">
        <v>33</v>
      </c>
    </row>
    <row r="18" spans="1:13" ht="15" x14ac:dyDescent="0.2">
      <c r="A18" s="25"/>
      <c r="B18" s="58" t="s">
        <v>8</v>
      </c>
      <c r="C18" s="60"/>
      <c r="D18" s="60"/>
      <c r="E18" s="60"/>
      <c r="F18" s="60"/>
      <c r="G18" s="59"/>
      <c r="H18" s="58" t="s">
        <v>9</v>
      </c>
      <c r="I18" s="60"/>
      <c r="J18" s="60"/>
      <c r="K18" s="60"/>
      <c r="L18" s="60"/>
      <c r="M18" s="59"/>
    </row>
    <row r="19" spans="1:13" x14ac:dyDescent="0.2">
      <c r="B19" s="58" t="s">
        <v>2</v>
      </c>
      <c r="C19" s="59"/>
      <c r="D19" s="58" t="s">
        <v>3</v>
      </c>
      <c r="E19" s="59"/>
      <c r="F19" s="58" t="s">
        <v>4</v>
      </c>
      <c r="G19" s="59"/>
      <c r="H19" s="58" t="s">
        <v>2</v>
      </c>
      <c r="I19" s="59"/>
      <c r="J19" s="58" t="s">
        <v>3</v>
      </c>
      <c r="K19" s="59"/>
      <c r="L19" s="58" t="s">
        <v>4</v>
      </c>
      <c r="M19" s="59"/>
    </row>
    <row r="20" spans="1:13" s="45" customFormat="1" x14ac:dyDescent="0.2">
      <c r="A20" s="46" t="s">
        <v>11</v>
      </c>
      <c r="B20" s="47" t="s">
        <v>6</v>
      </c>
      <c r="C20" s="48" t="s">
        <v>7</v>
      </c>
      <c r="D20" s="49" t="s">
        <v>6</v>
      </c>
      <c r="E20" s="50" t="s">
        <v>7</v>
      </c>
      <c r="F20" s="47" t="s">
        <v>6</v>
      </c>
      <c r="G20" s="51" t="s">
        <v>7</v>
      </c>
      <c r="H20" s="47" t="s">
        <v>6</v>
      </c>
      <c r="I20" s="48" t="s">
        <v>7</v>
      </c>
      <c r="J20" s="49" t="s">
        <v>6</v>
      </c>
      <c r="K20" s="50" t="s">
        <v>7</v>
      </c>
      <c r="L20" s="47" t="s">
        <v>6</v>
      </c>
      <c r="M20" s="51" t="s">
        <v>7</v>
      </c>
    </row>
    <row r="21" spans="1:13" x14ac:dyDescent="0.2">
      <c r="A21" s="10" t="s">
        <v>23</v>
      </c>
      <c r="B21" s="11">
        <v>2777</v>
      </c>
      <c r="C21" s="13">
        <v>12941</v>
      </c>
      <c r="D21" s="11">
        <v>1297</v>
      </c>
      <c r="E21" s="13">
        <v>4317</v>
      </c>
      <c r="F21" s="11">
        <v>0</v>
      </c>
      <c r="G21" s="26">
        <v>0</v>
      </c>
      <c r="H21" s="11">
        <v>0</v>
      </c>
      <c r="I21" s="13">
        <v>0</v>
      </c>
      <c r="J21" s="11">
        <v>148</v>
      </c>
      <c r="K21" s="13">
        <v>573</v>
      </c>
      <c r="L21" s="11">
        <v>0</v>
      </c>
      <c r="M21" s="26">
        <v>0</v>
      </c>
    </row>
    <row r="22" spans="1:13" x14ac:dyDescent="0.2">
      <c r="A22" s="20" t="s">
        <v>12</v>
      </c>
      <c r="B22" s="21">
        <v>1482</v>
      </c>
      <c r="C22" s="23">
        <v>6965</v>
      </c>
      <c r="D22" s="21">
        <v>3028</v>
      </c>
      <c r="E22" s="23">
        <v>14303</v>
      </c>
      <c r="F22" s="21">
        <v>0</v>
      </c>
      <c r="G22" s="27">
        <v>0</v>
      </c>
      <c r="H22" s="21">
        <v>0</v>
      </c>
      <c r="I22" s="23">
        <v>0</v>
      </c>
      <c r="J22" s="21">
        <v>1</v>
      </c>
      <c r="K22" s="23">
        <v>1</v>
      </c>
      <c r="L22" s="21">
        <v>0</v>
      </c>
      <c r="M22" s="27">
        <v>0</v>
      </c>
    </row>
    <row r="23" spans="1:13" x14ac:dyDescent="0.2">
      <c r="A23" s="20" t="s">
        <v>13</v>
      </c>
      <c r="B23" s="21">
        <v>26</v>
      </c>
      <c r="C23" s="23">
        <v>357</v>
      </c>
      <c r="D23" s="21">
        <v>5394</v>
      </c>
      <c r="E23" s="23">
        <v>27211</v>
      </c>
      <c r="F23" s="21">
        <v>0</v>
      </c>
      <c r="G23" s="27">
        <v>0</v>
      </c>
      <c r="H23" s="21">
        <v>0</v>
      </c>
      <c r="I23" s="23">
        <v>0</v>
      </c>
      <c r="J23" s="21">
        <v>222</v>
      </c>
      <c r="K23" s="23">
        <v>894</v>
      </c>
      <c r="L23" s="21">
        <v>0</v>
      </c>
      <c r="M23" s="27">
        <v>0</v>
      </c>
    </row>
    <row r="24" spans="1:13" x14ac:dyDescent="0.2">
      <c r="A24" s="20" t="s">
        <v>14</v>
      </c>
      <c r="B24" s="21">
        <v>106</v>
      </c>
      <c r="C24" s="23">
        <v>600</v>
      </c>
      <c r="D24" s="21">
        <v>662</v>
      </c>
      <c r="E24" s="23">
        <v>2910</v>
      </c>
      <c r="F24" s="21">
        <v>0</v>
      </c>
      <c r="G24" s="28">
        <v>0</v>
      </c>
      <c r="H24" s="21">
        <v>0</v>
      </c>
      <c r="I24" s="23">
        <v>0</v>
      </c>
      <c r="J24" s="21">
        <v>179</v>
      </c>
      <c r="K24" s="23">
        <v>888</v>
      </c>
      <c r="L24" s="21">
        <v>0</v>
      </c>
      <c r="M24" s="27">
        <v>0</v>
      </c>
    </row>
    <row r="25" spans="1:13" x14ac:dyDescent="0.2">
      <c r="A25" s="20" t="s">
        <v>24</v>
      </c>
      <c r="B25" s="21">
        <v>174</v>
      </c>
      <c r="C25" s="23">
        <v>1270</v>
      </c>
      <c r="D25" s="21">
        <v>5505</v>
      </c>
      <c r="E25" s="23">
        <v>23466</v>
      </c>
      <c r="F25" s="21">
        <v>0</v>
      </c>
      <c r="G25" s="28">
        <v>0</v>
      </c>
      <c r="H25" s="21">
        <v>177</v>
      </c>
      <c r="I25" s="23">
        <v>720</v>
      </c>
      <c r="J25" s="21">
        <v>1144</v>
      </c>
      <c r="K25" s="23">
        <v>5676</v>
      </c>
      <c r="L25" s="21">
        <v>0</v>
      </c>
      <c r="M25" s="27">
        <v>0</v>
      </c>
    </row>
    <row r="26" spans="1:13" x14ac:dyDescent="0.2">
      <c r="A26" s="29" t="s">
        <v>15</v>
      </c>
      <c r="B26" s="30">
        <v>404</v>
      </c>
      <c r="C26" s="31">
        <v>2266</v>
      </c>
      <c r="D26" s="30">
        <v>1531</v>
      </c>
      <c r="E26" s="31">
        <v>6070</v>
      </c>
      <c r="F26" s="30">
        <v>14</v>
      </c>
      <c r="G26" s="35">
        <v>88</v>
      </c>
      <c r="H26" s="30">
        <v>0</v>
      </c>
      <c r="I26" s="31">
        <v>0</v>
      </c>
      <c r="J26" s="30">
        <v>0</v>
      </c>
      <c r="K26" s="31">
        <v>0</v>
      </c>
      <c r="L26" s="30">
        <v>0</v>
      </c>
      <c r="M26" s="32">
        <v>0</v>
      </c>
    </row>
    <row r="27" spans="1:13" s="45" customFormat="1" x14ac:dyDescent="0.2">
      <c r="A27" s="56" t="s">
        <v>10</v>
      </c>
      <c r="B27" s="52">
        <f t="shared" ref="B27:M27" si="2">SUM(B21:B26)</f>
        <v>4969</v>
      </c>
      <c r="C27" s="54">
        <f t="shared" si="2"/>
        <v>24399</v>
      </c>
      <c r="D27" s="52">
        <f t="shared" si="2"/>
        <v>17417</v>
      </c>
      <c r="E27" s="54">
        <f t="shared" si="2"/>
        <v>78277</v>
      </c>
      <c r="F27" s="52">
        <f t="shared" si="2"/>
        <v>14</v>
      </c>
      <c r="G27" s="55">
        <f t="shared" si="2"/>
        <v>88</v>
      </c>
      <c r="H27" s="52">
        <f t="shared" si="2"/>
        <v>177</v>
      </c>
      <c r="I27" s="54">
        <f t="shared" si="2"/>
        <v>720</v>
      </c>
      <c r="J27" s="52">
        <f t="shared" si="2"/>
        <v>1694</v>
      </c>
      <c r="K27" s="54">
        <f t="shared" si="2"/>
        <v>8032</v>
      </c>
      <c r="L27" s="52">
        <f t="shared" si="2"/>
        <v>0</v>
      </c>
      <c r="M27" s="55">
        <f t="shared" si="2"/>
        <v>0</v>
      </c>
    </row>
    <row r="30" spans="1:13" s="57" customFormat="1" ht="15.75" x14ac:dyDescent="0.25">
      <c r="A30" s="44" t="s">
        <v>16</v>
      </c>
    </row>
    <row r="31" spans="1:13" s="33" customFormat="1" ht="12" x14ac:dyDescent="0.2">
      <c r="A31" s="33" t="s">
        <v>17</v>
      </c>
    </row>
    <row r="32" spans="1:13" s="33" customFormat="1" ht="12" x14ac:dyDescent="0.2">
      <c r="A32" s="34" t="s">
        <v>18</v>
      </c>
    </row>
    <row r="33" spans="1:1" s="33" customFormat="1" ht="12" x14ac:dyDescent="0.2">
      <c r="A33" s="34" t="s">
        <v>19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8" customWidth="1"/>
    <col min="2" max="16384" width="11.42578125" style="8"/>
  </cols>
  <sheetData>
    <row r="1" spans="1:9" s="39" customFormat="1" ht="27.75" x14ac:dyDescent="0.4">
      <c r="A1" s="36" t="s">
        <v>20</v>
      </c>
      <c r="B1" s="37"/>
      <c r="C1" s="37"/>
      <c r="D1" s="37"/>
      <c r="E1" s="38"/>
      <c r="F1" s="38"/>
      <c r="G1" s="38"/>
      <c r="H1" s="38"/>
      <c r="I1" s="38"/>
    </row>
    <row r="2" spans="1:9" s="43" customFormat="1" ht="18" x14ac:dyDescent="0.25">
      <c r="A2" s="40" t="s">
        <v>0</v>
      </c>
      <c r="B2" s="41"/>
      <c r="C2" s="41"/>
      <c r="D2" s="41"/>
      <c r="E2" s="42"/>
      <c r="F2" s="42"/>
      <c r="G2" s="42"/>
      <c r="H2" s="42"/>
      <c r="I2" s="42"/>
    </row>
    <row r="3" spans="1:9" s="3" customFormat="1" x14ac:dyDescent="0.2">
      <c r="A3" s="4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5" t="s">
        <v>1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5" t="s">
        <v>48</v>
      </c>
      <c r="B5" s="6"/>
      <c r="C5" s="6"/>
      <c r="D5" s="6"/>
      <c r="E5" s="7"/>
      <c r="F5" s="7"/>
      <c r="G5" s="7"/>
      <c r="H5" s="7"/>
      <c r="I5" s="7"/>
    </row>
    <row r="6" spans="1:9" x14ac:dyDescent="0.2">
      <c r="A6" s="9" t="s">
        <v>31</v>
      </c>
    </row>
    <row r="8" spans="1:9" s="45" customFormat="1" ht="15.75" x14ac:dyDescent="0.25">
      <c r="A8" s="44" t="s">
        <v>36</v>
      </c>
    </row>
    <row r="9" spans="1:9" x14ac:dyDescent="0.2">
      <c r="B9" s="58" t="s">
        <v>8</v>
      </c>
      <c r="C9" s="59"/>
      <c r="D9" s="58" t="s">
        <v>9</v>
      </c>
      <c r="E9" s="59"/>
      <c r="F9" s="58" t="s">
        <v>10</v>
      </c>
      <c r="G9" s="59"/>
    </row>
    <row r="10" spans="1:9" s="45" customFormat="1" x14ac:dyDescent="0.2">
      <c r="A10" s="46" t="s">
        <v>5</v>
      </c>
      <c r="B10" s="47" t="s">
        <v>6</v>
      </c>
      <c r="C10" s="48" t="s">
        <v>7</v>
      </c>
      <c r="D10" s="49" t="s">
        <v>6</v>
      </c>
      <c r="E10" s="50" t="s">
        <v>7</v>
      </c>
      <c r="F10" s="47" t="s">
        <v>6</v>
      </c>
      <c r="G10" s="51" t="s">
        <v>7</v>
      </c>
    </row>
    <row r="11" spans="1:9" x14ac:dyDescent="0.2">
      <c r="A11" s="10" t="s">
        <v>2</v>
      </c>
      <c r="B11" s="11">
        <f>B27</f>
        <v>2318.3999999999996</v>
      </c>
      <c r="C11" s="12">
        <f>C27</f>
        <v>11145.3</v>
      </c>
      <c r="D11" s="11">
        <f>H27</f>
        <v>42</v>
      </c>
      <c r="E11" s="13">
        <f>I27</f>
        <v>170</v>
      </c>
      <c r="F11" s="11">
        <f t="shared" ref="F11:G13" si="0">B11+D11</f>
        <v>2360.3999999999996</v>
      </c>
      <c r="G11" s="14">
        <f t="shared" si="0"/>
        <v>11315.3</v>
      </c>
    </row>
    <row r="12" spans="1:9" x14ac:dyDescent="0.2">
      <c r="A12" s="15" t="s">
        <v>3</v>
      </c>
      <c r="B12" s="16">
        <f>D27</f>
        <v>22131.200000000001</v>
      </c>
      <c r="C12" s="17">
        <f>E27</f>
        <v>102460.7</v>
      </c>
      <c r="D12" s="16">
        <f>J27</f>
        <v>1998.6</v>
      </c>
      <c r="E12" s="18">
        <f>K27</f>
        <v>8858.2000000000007</v>
      </c>
      <c r="F12" s="16">
        <f t="shared" si="0"/>
        <v>24129.8</v>
      </c>
      <c r="G12" s="19">
        <f t="shared" si="0"/>
        <v>111318.9</v>
      </c>
    </row>
    <row r="13" spans="1:9" x14ac:dyDescent="0.2">
      <c r="A13" s="20" t="s">
        <v>4</v>
      </c>
      <c r="B13" s="21">
        <f>F27</f>
        <v>0.9</v>
      </c>
      <c r="C13" s="22">
        <f>G27</f>
        <v>1.9</v>
      </c>
      <c r="D13" s="21">
        <f>L27</f>
        <v>0</v>
      </c>
      <c r="E13" s="23">
        <f>M27</f>
        <v>0</v>
      </c>
      <c r="F13" s="16">
        <f t="shared" si="0"/>
        <v>0.9</v>
      </c>
      <c r="G13" s="24">
        <f t="shared" si="0"/>
        <v>1.9</v>
      </c>
    </row>
    <row r="14" spans="1:9" s="45" customFormat="1" x14ac:dyDescent="0.2">
      <c r="A14" s="46" t="s">
        <v>10</v>
      </c>
      <c r="B14" s="52">
        <f t="shared" ref="B14:G14" si="1">SUM(B11:B13)</f>
        <v>24450.5</v>
      </c>
      <c r="C14" s="53">
        <f t="shared" si="1"/>
        <v>113607.9</v>
      </c>
      <c r="D14" s="52">
        <f t="shared" si="1"/>
        <v>2040.6</v>
      </c>
      <c r="E14" s="54">
        <f t="shared" si="1"/>
        <v>9028.2000000000007</v>
      </c>
      <c r="F14" s="52">
        <f t="shared" si="1"/>
        <v>26491.1</v>
      </c>
      <c r="G14" s="55">
        <f t="shared" si="1"/>
        <v>122636.09999999999</v>
      </c>
    </row>
    <row r="17" spans="1:13" s="45" customFormat="1" ht="15.75" x14ac:dyDescent="0.25">
      <c r="A17" s="44" t="s">
        <v>37</v>
      </c>
    </row>
    <row r="18" spans="1:13" ht="15" x14ac:dyDescent="0.2">
      <c r="A18" s="25"/>
      <c r="B18" s="58" t="s">
        <v>8</v>
      </c>
      <c r="C18" s="60"/>
      <c r="D18" s="60"/>
      <c r="E18" s="60"/>
      <c r="F18" s="60"/>
      <c r="G18" s="59"/>
      <c r="H18" s="58" t="s">
        <v>9</v>
      </c>
      <c r="I18" s="60"/>
      <c r="J18" s="60"/>
      <c r="K18" s="60"/>
      <c r="L18" s="60"/>
      <c r="M18" s="59"/>
    </row>
    <row r="19" spans="1:13" x14ac:dyDescent="0.2">
      <c r="B19" s="58" t="s">
        <v>2</v>
      </c>
      <c r="C19" s="59"/>
      <c r="D19" s="58" t="s">
        <v>3</v>
      </c>
      <c r="E19" s="59"/>
      <c r="F19" s="58" t="s">
        <v>4</v>
      </c>
      <c r="G19" s="59"/>
      <c r="H19" s="58" t="s">
        <v>2</v>
      </c>
      <c r="I19" s="59"/>
      <c r="J19" s="58" t="s">
        <v>3</v>
      </c>
      <c r="K19" s="59"/>
      <c r="L19" s="58" t="s">
        <v>4</v>
      </c>
      <c r="M19" s="59"/>
    </row>
    <row r="20" spans="1:13" s="45" customFormat="1" x14ac:dyDescent="0.2">
      <c r="A20" s="46" t="s">
        <v>11</v>
      </c>
      <c r="B20" s="47" t="s">
        <v>6</v>
      </c>
      <c r="C20" s="48" t="s">
        <v>7</v>
      </c>
      <c r="D20" s="49" t="s">
        <v>6</v>
      </c>
      <c r="E20" s="50" t="s">
        <v>7</v>
      </c>
      <c r="F20" s="47" t="s">
        <v>6</v>
      </c>
      <c r="G20" s="51" t="s">
        <v>7</v>
      </c>
      <c r="H20" s="47" t="s">
        <v>6</v>
      </c>
      <c r="I20" s="48" t="s">
        <v>7</v>
      </c>
      <c r="J20" s="49" t="s">
        <v>6</v>
      </c>
      <c r="K20" s="50" t="s">
        <v>7</v>
      </c>
      <c r="L20" s="47" t="s">
        <v>6</v>
      </c>
      <c r="M20" s="51" t="s">
        <v>7</v>
      </c>
    </row>
    <row r="21" spans="1:13" x14ac:dyDescent="0.2">
      <c r="A21" s="10" t="s">
        <v>23</v>
      </c>
      <c r="B21" s="11">
        <v>1577.3</v>
      </c>
      <c r="C21" s="13">
        <v>6870.4</v>
      </c>
      <c r="D21" s="11">
        <v>1956.1</v>
      </c>
      <c r="E21" s="13">
        <v>7982.6</v>
      </c>
      <c r="F21" s="11">
        <v>0</v>
      </c>
      <c r="G21" s="26">
        <v>0</v>
      </c>
      <c r="H21" s="11">
        <v>0</v>
      </c>
      <c r="I21" s="13">
        <v>0</v>
      </c>
      <c r="J21" s="11">
        <v>141.1</v>
      </c>
      <c r="K21" s="13">
        <v>577.5</v>
      </c>
      <c r="L21" s="11">
        <v>0</v>
      </c>
      <c r="M21" s="26">
        <v>0</v>
      </c>
    </row>
    <row r="22" spans="1:13" x14ac:dyDescent="0.2">
      <c r="A22" s="20" t="s">
        <v>12</v>
      </c>
      <c r="B22" s="21">
        <v>327.3</v>
      </c>
      <c r="C22" s="23">
        <v>1537.1</v>
      </c>
      <c r="D22" s="21">
        <v>4536.3999999999996</v>
      </c>
      <c r="E22" s="23">
        <v>20834.599999999999</v>
      </c>
      <c r="F22" s="21">
        <v>0</v>
      </c>
      <c r="G22" s="27">
        <v>0</v>
      </c>
      <c r="H22" s="21">
        <v>0</v>
      </c>
      <c r="I22" s="23">
        <v>0</v>
      </c>
      <c r="J22" s="21">
        <v>0</v>
      </c>
      <c r="K22" s="23">
        <v>0</v>
      </c>
      <c r="L22" s="21">
        <v>0</v>
      </c>
      <c r="M22" s="27">
        <v>0</v>
      </c>
    </row>
    <row r="23" spans="1:13" x14ac:dyDescent="0.2">
      <c r="A23" s="20" t="s">
        <v>13</v>
      </c>
      <c r="B23" s="21">
        <v>24.4</v>
      </c>
      <c r="C23" s="23">
        <v>353.5</v>
      </c>
      <c r="D23" s="21">
        <v>8140.9</v>
      </c>
      <c r="E23" s="23">
        <v>38919.4</v>
      </c>
      <c r="F23" s="21">
        <v>0</v>
      </c>
      <c r="G23" s="27">
        <v>0</v>
      </c>
      <c r="H23" s="21">
        <v>0</v>
      </c>
      <c r="I23" s="23">
        <v>0</v>
      </c>
      <c r="J23" s="21">
        <v>243.9</v>
      </c>
      <c r="K23" s="23">
        <v>1064.0999999999999</v>
      </c>
      <c r="L23" s="21">
        <v>0</v>
      </c>
      <c r="M23" s="27">
        <v>0</v>
      </c>
    </row>
    <row r="24" spans="1:13" x14ac:dyDescent="0.2">
      <c r="A24" s="20" t="s">
        <v>14</v>
      </c>
      <c r="B24" s="21">
        <v>2</v>
      </c>
      <c r="C24" s="23">
        <v>32.4</v>
      </c>
      <c r="D24" s="21">
        <v>808.6</v>
      </c>
      <c r="E24" s="23">
        <v>3683.4</v>
      </c>
      <c r="F24" s="21">
        <v>0</v>
      </c>
      <c r="G24" s="28">
        <v>0</v>
      </c>
      <c r="H24" s="21">
        <v>0</v>
      </c>
      <c r="I24" s="23">
        <v>0</v>
      </c>
      <c r="J24" s="21">
        <v>339.3</v>
      </c>
      <c r="K24" s="23">
        <v>1582.6</v>
      </c>
      <c r="L24" s="21">
        <v>0</v>
      </c>
      <c r="M24" s="27">
        <v>0</v>
      </c>
    </row>
    <row r="25" spans="1:13" x14ac:dyDescent="0.2">
      <c r="A25" s="20" t="s">
        <v>24</v>
      </c>
      <c r="B25" s="21">
        <v>149.19999999999999</v>
      </c>
      <c r="C25" s="23">
        <v>947.3</v>
      </c>
      <c r="D25" s="21">
        <v>5636.2</v>
      </c>
      <c r="E25" s="23">
        <v>25753.8</v>
      </c>
      <c r="F25" s="21">
        <v>0.9</v>
      </c>
      <c r="G25" s="28">
        <v>1.9</v>
      </c>
      <c r="H25" s="21">
        <v>42</v>
      </c>
      <c r="I25" s="23">
        <v>170</v>
      </c>
      <c r="J25" s="21">
        <v>1274.3</v>
      </c>
      <c r="K25" s="23">
        <v>5634</v>
      </c>
      <c r="L25" s="21">
        <v>0</v>
      </c>
      <c r="M25" s="27">
        <v>0</v>
      </c>
    </row>
    <row r="26" spans="1:13" x14ac:dyDescent="0.2">
      <c r="A26" s="29" t="s">
        <v>15</v>
      </c>
      <c r="B26" s="30">
        <v>238.2</v>
      </c>
      <c r="C26" s="31">
        <v>1404.6</v>
      </c>
      <c r="D26" s="30">
        <v>1053</v>
      </c>
      <c r="E26" s="31">
        <v>5286.9</v>
      </c>
      <c r="F26" s="30">
        <v>0</v>
      </c>
      <c r="G26" s="32">
        <v>0</v>
      </c>
      <c r="H26" s="30">
        <v>0</v>
      </c>
      <c r="I26" s="31">
        <v>0</v>
      </c>
      <c r="J26" s="30">
        <v>0</v>
      </c>
      <c r="K26" s="31">
        <v>0</v>
      </c>
      <c r="L26" s="30">
        <v>0</v>
      </c>
      <c r="M26" s="32">
        <v>0</v>
      </c>
    </row>
    <row r="27" spans="1:13" s="45" customFormat="1" x14ac:dyDescent="0.2">
      <c r="A27" s="56" t="s">
        <v>10</v>
      </c>
      <c r="B27" s="52">
        <f t="shared" ref="B27:M27" si="2">SUM(B21:B26)</f>
        <v>2318.3999999999996</v>
      </c>
      <c r="C27" s="54">
        <f t="shared" si="2"/>
        <v>11145.3</v>
      </c>
      <c r="D27" s="52">
        <f t="shared" si="2"/>
        <v>22131.200000000001</v>
      </c>
      <c r="E27" s="54">
        <f t="shared" si="2"/>
        <v>102460.7</v>
      </c>
      <c r="F27" s="52">
        <f t="shared" si="2"/>
        <v>0.9</v>
      </c>
      <c r="G27" s="55">
        <f t="shared" si="2"/>
        <v>1.9</v>
      </c>
      <c r="H27" s="52">
        <f t="shared" si="2"/>
        <v>42</v>
      </c>
      <c r="I27" s="54">
        <f t="shared" si="2"/>
        <v>170</v>
      </c>
      <c r="J27" s="52">
        <f t="shared" si="2"/>
        <v>1998.6</v>
      </c>
      <c r="K27" s="54">
        <f t="shared" si="2"/>
        <v>8858.2000000000007</v>
      </c>
      <c r="L27" s="52">
        <f t="shared" si="2"/>
        <v>0</v>
      </c>
      <c r="M27" s="55">
        <f t="shared" si="2"/>
        <v>0</v>
      </c>
    </row>
    <row r="30" spans="1:13" s="57" customFormat="1" ht="15.75" x14ac:dyDescent="0.25">
      <c r="A30" s="44" t="s">
        <v>16</v>
      </c>
    </row>
    <row r="31" spans="1:13" s="33" customFormat="1" ht="12" x14ac:dyDescent="0.2">
      <c r="A31" s="33" t="s">
        <v>17</v>
      </c>
    </row>
    <row r="32" spans="1:13" s="33" customFormat="1" ht="12" x14ac:dyDescent="0.2">
      <c r="A32" s="34" t="s">
        <v>18</v>
      </c>
    </row>
    <row r="33" spans="1:1" s="33" customFormat="1" ht="12" x14ac:dyDescent="0.2">
      <c r="A33" s="34" t="s">
        <v>19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8" customWidth="1"/>
    <col min="2" max="16384" width="11.42578125" style="8"/>
  </cols>
  <sheetData>
    <row r="1" spans="1:9" s="39" customFormat="1" ht="27.75" x14ac:dyDescent="0.4">
      <c r="A1" s="36" t="s">
        <v>20</v>
      </c>
      <c r="B1" s="37"/>
      <c r="C1" s="37"/>
      <c r="D1" s="37"/>
      <c r="E1" s="38"/>
      <c r="F1" s="38"/>
      <c r="G1" s="38"/>
      <c r="H1" s="38"/>
      <c r="I1" s="38"/>
    </row>
    <row r="2" spans="1:9" s="43" customFormat="1" ht="18" x14ac:dyDescent="0.25">
      <c r="A2" s="40" t="s">
        <v>0</v>
      </c>
      <c r="B2" s="41"/>
      <c r="C2" s="41"/>
      <c r="D2" s="41"/>
      <c r="E2" s="42"/>
      <c r="F2" s="42"/>
      <c r="G2" s="42"/>
      <c r="H2" s="42"/>
      <c r="I2" s="42"/>
    </row>
    <row r="3" spans="1:9" s="3" customFormat="1" x14ac:dyDescent="0.2">
      <c r="A3" s="4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5" t="s">
        <v>1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5" t="s">
        <v>51</v>
      </c>
      <c r="B5" s="6"/>
      <c r="C5" s="6"/>
      <c r="D5" s="6"/>
      <c r="E5" s="7"/>
      <c r="F5" s="7"/>
      <c r="G5" s="7"/>
      <c r="H5" s="7"/>
      <c r="I5" s="7"/>
    </row>
    <row r="6" spans="1:9" x14ac:dyDescent="0.2">
      <c r="A6" s="9" t="s">
        <v>31</v>
      </c>
    </row>
    <row r="8" spans="1:9" s="45" customFormat="1" ht="15.75" x14ac:dyDescent="0.25">
      <c r="A8" s="44" t="s">
        <v>38</v>
      </c>
    </row>
    <row r="9" spans="1:9" x14ac:dyDescent="0.2">
      <c r="B9" s="58" t="s">
        <v>8</v>
      </c>
      <c r="C9" s="59"/>
      <c r="D9" s="58" t="s">
        <v>9</v>
      </c>
      <c r="E9" s="59"/>
      <c r="F9" s="58" t="s">
        <v>10</v>
      </c>
      <c r="G9" s="59"/>
    </row>
    <row r="10" spans="1:9" s="45" customFormat="1" x14ac:dyDescent="0.2">
      <c r="A10" s="46" t="s">
        <v>5</v>
      </c>
      <c r="B10" s="47" t="s">
        <v>6</v>
      </c>
      <c r="C10" s="48" t="s">
        <v>7</v>
      </c>
      <c r="D10" s="49" t="s">
        <v>6</v>
      </c>
      <c r="E10" s="50" t="s">
        <v>7</v>
      </c>
      <c r="F10" s="47" t="s">
        <v>6</v>
      </c>
      <c r="G10" s="51" t="s">
        <v>7</v>
      </c>
    </row>
    <row r="11" spans="1:9" x14ac:dyDescent="0.2">
      <c r="A11" s="10" t="s">
        <v>2</v>
      </c>
      <c r="B11" s="11">
        <f>B27</f>
        <v>2254.4</v>
      </c>
      <c r="C11" s="12">
        <f>C27</f>
        <v>11406.300000000001</v>
      </c>
      <c r="D11" s="11">
        <f>H27</f>
        <v>0</v>
      </c>
      <c r="E11" s="13">
        <f>I27</f>
        <v>0</v>
      </c>
      <c r="F11" s="11">
        <f t="shared" ref="F11:G13" si="0">B11+D11</f>
        <v>2254.4</v>
      </c>
      <c r="G11" s="14">
        <f t="shared" si="0"/>
        <v>11406.300000000001</v>
      </c>
    </row>
    <row r="12" spans="1:9" x14ac:dyDescent="0.2">
      <c r="A12" s="15" t="s">
        <v>3</v>
      </c>
      <c r="B12" s="16">
        <f>D27</f>
        <v>23534.800000000003</v>
      </c>
      <c r="C12" s="17">
        <f>E27</f>
        <v>107436</v>
      </c>
      <c r="D12" s="16">
        <f>J27</f>
        <v>2277.5</v>
      </c>
      <c r="E12" s="18">
        <f>K27</f>
        <v>9082</v>
      </c>
      <c r="F12" s="16">
        <f t="shared" si="0"/>
        <v>25812.300000000003</v>
      </c>
      <c r="G12" s="19">
        <f t="shared" si="0"/>
        <v>116518</v>
      </c>
    </row>
    <row r="13" spans="1:9" x14ac:dyDescent="0.2">
      <c r="A13" s="20" t="s">
        <v>4</v>
      </c>
      <c r="B13" s="21">
        <f>F27</f>
        <v>10.5</v>
      </c>
      <c r="C13" s="22">
        <f>G27</f>
        <v>28</v>
      </c>
      <c r="D13" s="21">
        <f>L27</f>
        <v>57.6</v>
      </c>
      <c r="E13" s="23">
        <f>M27</f>
        <v>203.6</v>
      </c>
      <c r="F13" s="16">
        <f t="shared" si="0"/>
        <v>68.099999999999994</v>
      </c>
      <c r="G13" s="24">
        <f t="shared" si="0"/>
        <v>231.6</v>
      </c>
    </row>
    <row r="14" spans="1:9" s="45" customFormat="1" x14ac:dyDescent="0.2">
      <c r="A14" s="46" t="s">
        <v>10</v>
      </c>
      <c r="B14" s="52">
        <f t="shared" ref="B14:G14" si="1">SUM(B11:B13)</f>
        <v>25799.700000000004</v>
      </c>
      <c r="C14" s="53">
        <f t="shared" si="1"/>
        <v>118870.3</v>
      </c>
      <c r="D14" s="52">
        <f t="shared" si="1"/>
        <v>2335.1</v>
      </c>
      <c r="E14" s="54">
        <f t="shared" si="1"/>
        <v>9285.6</v>
      </c>
      <c r="F14" s="52">
        <f t="shared" si="1"/>
        <v>28134.800000000003</v>
      </c>
      <c r="G14" s="55">
        <f t="shared" si="1"/>
        <v>128155.90000000001</v>
      </c>
    </row>
    <row r="17" spans="1:13" s="45" customFormat="1" ht="15.75" x14ac:dyDescent="0.25">
      <c r="A17" s="44" t="s">
        <v>39</v>
      </c>
    </row>
    <row r="18" spans="1:13" ht="15" x14ac:dyDescent="0.2">
      <c r="A18" s="25"/>
      <c r="B18" s="58" t="s">
        <v>8</v>
      </c>
      <c r="C18" s="60"/>
      <c r="D18" s="60"/>
      <c r="E18" s="60"/>
      <c r="F18" s="60"/>
      <c r="G18" s="59"/>
      <c r="H18" s="58" t="s">
        <v>9</v>
      </c>
      <c r="I18" s="60"/>
      <c r="J18" s="60"/>
      <c r="K18" s="60"/>
      <c r="L18" s="60"/>
      <c r="M18" s="59"/>
    </row>
    <row r="19" spans="1:13" x14ac:dyDescent="0.2">
      <c r="B19" s="58" t="s">
        <v>2</v>
      </c>
      <c r="C19" s="59"/>
      <c r="D19" s="58" t="s">
        <v>3</v>
      </c>
      <c r="E19" s="59"/>
      <c r="F19" s="58" t="s">
        <v>4</v>
      </c>
      <c r="G19" s="59"/>
      <c r="H19" s="58" t="s">
        <v>2</v>
      </c>
      <c r="I19" s="59"/>
      <c r="J19" s="58" t="s">
        <v>3</v>
      </c>
      <c r="K19" s="59"/>
      <c r="L19" s="58" t="s">
        <v>4</v>
      </c>
      <c r="M19" s="59"/>
    </row>
    <row r="20" spans="1:13" s="45" customFormat="1" x14ac:dyDescent="0.2">
      <c r="A20" s="46" t="s">
        <v>11</v>
      </c>
      <c r="B20" s="47" t="s">
        <v>6</v>
      </c>
      <c r="C20" s="48" t="s">
        <v>7</v>
      </c>
      <c r="D20" s="49" t="s">
        <v>6</v>
      </c>
      <c r="E20" s="50" t="s">
        <v>7</v>
      </c>
      <c r="F20" s="47" t="s">
        <v>6</v>
      </c>
      <c r="G20" s="51" t="s">
        <v>7</v>
      </c>
      <c r="H20" s="47" t="s">
        <v>6</v>
      </c>
      <c r="I20" s="48" t="s">
        <v>7</v>
      </c>
      <c r="J20" s="49" t="s">
        <v>6</v>
      </c>
      <c r="K20" s="50" t="s">
        <v>7</v>
      </c>
      <c r="L20" s="47" t="s">
        <v>6</v>
      </c>
      <c r="M20" s="51" t="s">
        <v>7</v>
      </c>
    </row>
    <row r="21" spans="1:13" x14ac:dyDescent="0.2">
      <c r="A21" s="10" t="s">
        <v>23</v>
      </c>
      <c r="B21" s="11">
        <v>1948.1</v>
      </c>
      <c r="C21" s="13">
        <v>9848.2000000000007</v>
      </c>
      <c r="D21" s="11">
        <v>3638</v>
      </c>
      <c r="E21" s="13">
        <v>15322.3</v>
      </c>
      <c r="F21" s="11">
        <v>0</v>
      </c>
      <c r="G21" s="26">
        <v>0</v>
      </c>
      <c r="H21" s="11">
        <v>0</v>
      </c>
      <c r="I21" s="13">
        <v>0</v>
      </c>
      <c r="J21" s="11">
        <v>0</v>
      </c>
      <c r="K21" s="13">
        <v>0</v>
      </c>
      <c r="L21" s="11">
        <v>0</v>
      </c>
      <c r="M21" s="26">
        <v>0</v>
      </c>
    </row>
    <row r="22" spans="1:13" x14ac:dyDescent="0.2">
      <c r="A22" s="20" t="s">
        <v>12</v>
      </c>
      <c r="B22" s="21">
        <v>260.39999999999998</v>
      </c>
      <c r="C22" s="23">
        <v>1241.4000000000001</v>
      </c>
      <c r="D22" s="21">
        <v>4490.8</v>
      </c>
      <c r="E22" s="23">
        <v>21473.8</v>
      </c>
      <c r="F22" s="21">
        <v>0</v>
      </c>
      <c r="G22" s="27">
        <v>0</v>
      </c>
      <c r="H22" s="21">
        <v>0</v>
      </c>
      <c r="I22" s="23">
        <v>0</v>
      </c>
      <c r="J22" s="21">
        <v>0</v>
      </c>
      <c r="K22" s="23">
        <v>0</v>
      </c>
      <c r="L22" s="21">
        <v>0</v>
      </c>
      <c r="M22" s="27">
        <v>0</v>
      </c>
    </row>
    <row r="23" spans="1:13" x14ac:dyDescent="0.2">
      <c r="A23" s="20" t="s">
        <v>13</v>
      </c>
      <c r="B23" s="21">
        <v>0</v>
      </c>
      <c r="C23" s="23">
        <v>0</v>
      </c>
      <c r="D23" s="21">
        <v>9029</v>
      </c>
      <c r="E23" s="23">
        <v>43118.400000000001</v>
      </c>
      <c r="F23" s="21">
        <v>0</v>
      </c>
      <c r="G23" s="27">
        <v>0</v>
      </c>
      <c r="H23" s="21">
        <v>0</v>
      </c>
      <c r="I23" s="23">
        <v>0</v>
      </c>
      <c r="J23" s="21">
        <v>31.3</v>
      </c>
      <c r="K23" s="23">
        <v>137.69999999999999</v>
      </c>
      <c r="L23" s="21">
        <v>0</v>
      </c>
      <c r="M23" s="27">
        <v>0</v>
      </c>
    </row>
    <row r="24" spans="1:13" x14ac:dyDescent="0.2">
      <c r="A24" s="20" t="s">
        <v>14</v>
      </c>
      <c r="B24" s="21">
        <v>20.9</v>
      </c>
      <c r="C24" s="23">
        <v>176.6</v>
      </c>
      <c r="D24" s="21">
        <v>1274.9000000000001</v>
      </c>
      <c r="E24" s="23">
        <v>6299.6</v>
      </c>
      <c r="F24" s="21">
        <v>0</v>
      </c>
      <c r="G24" s="28">
        <v>0</v>
      </c>
      <c r="H24" s="21">
        <v>0</v>
      </c>
      <c r="I24" s="23">
        <v>0</v>
      </c>
      <c r="J24" s="21">
        <v>224.9</v>
      </c>
      <c r="K24" s="23">
        <v>794.3</v>
      </c>
      <c r="L24" s="21">
        <v>0</v>
      </c>
      <c r="M24" s="27">
        <v>0</v>
      </c>
    </row>
    <row r="25" spans="1:13" x14ac:dyDescent="0.2">
      <c r="A25" s="20" t="s">
        <v>24</v>
      </c>
      <c r="B25" s="21">
        <v>25</v>
      </c>
      <c r="C25" s="23">
        <v>140.1</v>
      </c>
      <c r="D25" s="21">
        <v>4033.9</v>
      </c>
      <c r="E25" s="23">
        <v>17032.2</v>
      </c>
      <c r="F25" s="21">
        <v>10.5</v>
      </c>
      <c r="G25" s="28">
        <v>28</v>
      </c>
      <c r="H25" s="21">
        <v>0</v>
      </c>
      <c r="I25" s="23">
        <v>0</v>
      </c>
      <c r="J25" s="21">
        <v>2021.3</v>
      </c>
      <c r="K25" s="23">
        <v>8150</v>
      </c>
      <c r="L25" s="21">
        <v>57.6</v>
      </c>
      <c r="M25" s="27">
        <v>203.6</v>
      </c>
    </row>
    <row r="26" spans="1:13" x14ac:dyDescent="0.2">
      <c r="A26" s="29" t="s">
        <v>15</v>
      </c>
      <c r="B26" s="30">
        <v>0</v>
      </c>
      <c r="C26" s="31">
        <v>0</v>
      </c>
      <c r="D26" s="30">
        <v>1068.2</v>
      </c>
      <c r="E26" s="31">
        <v>4189.7</v>
      </c>
      <c r="F26" s="30">
        <v>0</v>
      </c>
      <c r="G26" s="32">
        <v>0</v>
      </c>
      <c r="H26" s="30">
        <v>0</v>
      </c>
      <c r="I26" s="31">
        <v>0</v>
      </c>
      <c r="J26" s="30">
        <v>0</v>
      </c>
      <c r="K26" s="31">
        <v>0</v>
      </c>
      <c r="L26" s="30">
        <v>0</v>
      </c>
      <c r="M26" s="32">
        <v>0</v>
      </c>
    </row>
    <row r="27" spans="1:13" s="45" customFormat="1" x14ac:dyDescent="0.2">
      <c r="A27" s="56" t="s">
        <v>10</v>
      </c>
      <c r="B27" s="52">
        <f t="shared" ref="B27:M27" si="2">SUM(B21:B26)</f>
        <v>2254.4</v>
      </c>
      <c r="C27" s="54">
        <f t="shared" si="2"/>
        <v>11406.300000000001</v>
      </c>
      <c r="D27" s="52">
        <f t="shared" si="2"/>
        <v>23534.800000000003</v>
      </c>
      <c r="E27" s="54">
        <f t="shared" si="2"/>
        <v>107436</v>
      </c>
      <c r="F27" s="52">
        <f t="shared" si="2"/>
        <v>10.5</v>
      </c>
      <c r="G27" s="55">
        <f t="shared" si="2"/>
        <v>28</v>
      </c>
      <c r="H27" s="52">
        <f t="shared" si="2"/>
        <v>0</v>
      </c>
      <c r="I27" s="54">
        <f t="shared" si="2"/>
        <v>0</v>
      </c>
      <c r="J27" s="52">
        <f t="shared" si="2"/>
        <v>2277.5</v>
      </c>
      <c r="K27" s="54">
        <f t="shared" si="2"/>
        <v>9082</v>
      </c>
      <c r="L27" s="52">
        <f t="shared" si="2"/>
        <v>57.6</v>
      </c>
      <c r="M27" s="55">
        <f t="shared" si="2"/>
        <v>203.6</v>
      </c>
    </row>
    <row r="30" spans="1:13" s="57" customFormat="1" ht="15.75" x14ac:dyDescent="0.25">
      <c r="A30" s="44" t="s">
        <v>16</v>
      </c>
    </row>
    <row r="31" spans="1:13" s="33" customFormat="1" ht="12" x14ac:dyDescent="0.2">
      <c r="A31" s="33" t="s">
        <v>17</v>
      </c>
    </row>
    <row r="32" spans="1:13" s="33" customFormat="1" ht="12" x14ac:dyDescent="0.2">
      <c r="A32" s="34" t="s">
        <v>18</v>
      </c>
    </row>
    <row r="33" spans="1:1" s="33" customFormat="1" ht="12" x14ac:dyDescent="0.2">
      <c r="A33" s="34" t="s">
        <v>19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8" customWidth="1"/>
    <col min="2" max="16384" width="11.42578125" style="8"/>
  </cols>
  <sheetData>
    <row r="1" spans="1:9" s="39" customFormat="1" ht="27.75" x14ac:dyDescent="0.4">
      <c r="A1" s="36" t="s">
        <v>20</v>
      </c>
      <c r="B1" s="37"/>
      <c r="C1" s="37"/>
      <c r="D1" s="37"/>
      <c r="E1" s="38"/>
      <c r="F1" s="38"/>
      <c r="G1" s="38"/>
      <c r="H1" s="38"/>
      <c r="I1" s="38"/>
    </row>
    <row r="2" spans="1:9" s="43" customFormat="1" ht="18" x14ac:dyDescent="0.25">
      <c r="A2" s="40" t="s">
        <v>0</v>
      </c>
      <c r="B2" s="41"/>
      <c r="C2" s="41"/>
      <c r="D2" s="41"/>
      <c r="E2" s="42"/>
      <c r="F2" s="42"/>
      <c r="G2" s="42"/>
      <c r="H2" s="42"/>
      <c r="I2" s="42"/>
    </row>
    <row r="3" spans="1:9" s="3" customFormat="1" x14ac:dyDescent="0.2">
      <c r="A3" s="4"/>
      <c r="B3" s="1"/>
      <c r="C3" s="1"/>
      <c r="D3" s="1"/>
      <c r="E3" s="2"/>
      <c r="F3" s="2"/>
      <c r="G3" s="2"/>
      <c r="H3" s="2"/>
      <c r="I3" s="2"/>
    </row>
    <row r="4" spans="1:9" s="3" customFormat="1" x14ac:dyDescent="0.2">
      <c r="A4" s="5" t="s">
        <v>1</v>
      </c>
      <c r="B4" s="1"/>
      <c r="C4" s="1"/>
      <c r="D4" s="1"/>
      <c r="E4" s="2"/>
      <c r="F4" s="2"/>
      <c r="G4" s="2"/>
      <c r="H4" s="2"/>
      <c r="I4" s="2"/>
    </row>
    <row r="5" spans="1:9" x14ac:dyDescent="0.2">
      <c r="A5" s="5" t="s">
        <v>52</v>
      </c>
      <c r="B5" s="6"/>
      <c r="C5" s="6"/>
      <c r="D5" s="6"/>
      <c r="E5" s="7"/>
      <c r="F5" s="7"/>
      <c r="G5" s="7"/>
      <c r="H5" s="7"/>
      <c r="I5" s="7"/>
    </row>
    <row r="6" spans="1:9" x14ac:dyDescent="0.2">
      <c r="A6" s="9" t="s">
        <v>31</v>
      </c>
    </row>
    <row r="8" spans="1:9" s="45" customFormat="1" ht="15.75" x14ac:dyDescent="0.25">
      <c r="A8" s="44" t="s">
        <v>41</v>
      </c>
    </row>
    <row r="9" spans="1:9" x14ac:dyDescent="0.2">
      <c r="B9" s="58" t="s">
        <v>8</v>
      </c>
      <c r="C9" s="59"/>
      <c r="D9" s="58" t="s">
        <v>9</v>
      </c>
      <c r="E9" s="59"/>
      <c r="F9" s="58" t="s">
        <v>10</v>
      </c>
      <c r="G9" s="59"/>
    </row>
    <row r="10" spans="1:9" s="45" customFormat="1" x14ac:dyDescent="0.2">
      <c r="A10" s="46" t="s">
        <v>5</v>
      </c>
      <c r="B10" s="47" t="s">
        <v>6</v>
      </c>
      <c r="C10" s="48" t="s">
        <v>7</v>
      </c>
      <c r="D10" s="49" t="s">
        <v>6</v>
      </c>
      <c r="E10" s="50" t="s">
        <v>7</v>
      </c>
      <c r="F10" s="47" t="s">
        <v>6</v>
      </c>
      <c r="G10" s="51" t="s">
        <v>7</v>
      </c>
    </row>
    <row r="11" spans="1:9" x14ac:dyDescent="0.2">
      <c r="A11" s="10" t="s">
        <v>2</v>
      </c>
      <c r="B11" s="11">
        <f>B27</f>
        <v>1404.4</v>
      </c>
      <c r="C11" s="12">
        <f>C27</f>
        <v>7136.4999999999991</v>
      </c>
      <c r="D11" s="11">
        <f>H27</f>
        <v>0</v>
      </c>
      <c r="E11" s="13">
        <f>I27</f>
        <v>0</v>
      </c>
      <c r="F11" s="11">
        <f t="shared" ref="F11:G13" si="0">B11+D11</f>
        <v>1404.4</v>
      </c>
      <c r="G11" s="14">
        <f t="shared" si="0"/>
        <v>7136.4999999999991</v>
      </c>
    </row>
    <row r="12" spans="1:9" x14ac:dyDescent="0.2">
      <c r="A12" s="15" t="s">
        <v>3</v>
      </c>
      <c r="B12" s="16">
        <f>D27</f>
        <v>28667.4</v>
      </c>
      <c r="C12" s="17">
        <f>E27</f>
        <v>129925</v>
      </c>
      <c r="D12" s="16">
        <f>J27</f>
        <v>2217.6999999999998</v>
      </c>
      <c r="E12" s="18">
        <f>K27</f>
        <v>8951</v>
      </c>
      <c r="F12" s="16">
        <f t="shared" si="0"/>
        <v>30885.100000000002</v>
      </c>
      <c r="G12" s="19">
        <f t="shared" si="0"/>
        <v>138876</v>
      </c>
    </row>
    <row r="13" spans="1:9" x14ac:dyDescent="0.2">
      <c r="A13" s="20" t="s">
        <v>4</v>
      </c>
      <c r="B13" s="21">
        <f>F27</f>
        <v>77.599999999999994</v>
      </c>
      <c r="C13" s="22">
        <f>G27</f>
        <v>212.3</v>
      </c>
      <c r="D13" s="21">
        <f>L27</f>
        <v>92.1</v>
      </c>
      <c r="E13" s="23">
        <f>M27</f>
        <v>336.9</v>
      </c>
      <c r="F13" s="16">
        <f t="shared" si="0"/>
        <v>169.7</v>
      </c>
      <c r="G13" s="24">
        <f t="shared" si="0"/>
        <v>549.20000000000005</v>
      </c>
    </row>
    <row r="14" spans="1:9" s="45" customFormat="1" x14ac:dyDescent="0.2">
      <c r="A14" s="46" t="s">
        <v>10</v>
      </c>
      <c r="B14" s="52">
        <f t="shared" ref="B14:G14" si="1">SUM(B11:B13)</f>
        <v>30149.4</v>
      </c>
      <c r="C14" s="53">
        <f t="shared" si="1"/>
        <v>137273.79999999999</v>
      </c>
      <c r="D14" s="52">
        <f t="shared" si="1"/>
        <v>2309.7999999999997</v>
      </c>
      <c r="E14" s="54">
        <f t="shared" si="1"/>
        <v>9287.9</v>
      </c>
      <c r="F14" s="52">
        <f t="shared" si="1"/>
        <v>32459.200000000004</v>
      </c>
      <c r="G14" s="55">
        <f t="shared" si="1"/>
        <v>146561.70000000001</v>
      </c>
    </row>
    <row r="17" spans="1:13" s="45" customFormat="1" ht="15.75" x14ac:dyDescent="0.25">
      <c r="A17" s="44" t="s">
        <v>40</v>
      </c>
    </row>
    <row r="18" spans="1:13" ht="15" x14ac:dyDescent="0.2">
      <c r="A18" s="25"/>
      <c r="B18" s="58" t="s">
        <v>8</v>
      </c>
      <c r="C18" s="60"/>
      <c r="D18" s="60"/>
      <c r="E18" s="60"/>
      <c r="F18" s="60"/>
      <c r="G18" s="59"/>
      <c r="H18" s="58" t="s">
        <v>9</v>
      </c>
      <c r="I18" s="60"/>
      <c r="J18" s="60"/>
      <c r="K18" s="60"/>
      <c r="L18" s="60"/>
      <c r="M18" s="59"/>
    </row>
    <row r="19" spans="1:13" x14ac:dyDescent="0.2">
      <c r="B19" s="58" t="s">
        <v>2</v>
      </c>
      <c r="C19" s="59"/>
      <c r="D19" s="58" t="s">
        <v>3</v>
      </c>
      <c r="E19" s="59"/>
      <c r="F19" s="58" t="s">
        <v>4</v>
      </c>
      <c r="G19" s="59"/>
      <c r="H19" s="58" t="s">
        <v>2</v>
      </c>
      <c r="I19" s="59"/>
      <c r="J19" s="58" t="s">
        <v>3</v>
      </c>
      <c r="K19" s="59"/>
      <c r="L19" s="58" t="s">
        <v>4</v>
      </c>
      <c r="M19" s="59"/>
    </row>
    <row r="20" spans="1:13" s="45" customFormat="1" x14ac:dyDescent="0.2">
      <c r="A20" s="46" t="s">
        <v>11</v>
      </c>
      <c r="B20" s="47" t="s">
        <v>6</v>
      </c>
      <c r="C20" s="48" t="s">
        <v>7</v>
      </c>
      <c r="D20" s="49" t="s">
        <v>6</v>
      </c>
      <c r="E20" s="50" t="s">
        <v>7</v>
      </c>
      <c r="F20" s="47" t="s">
        <v>6</v>
      </c>
      <c r="G20" s="51" t="s">
        <v>7</v>
      </c>
      <c r="H20" s="47" t="s">
        <v>6</v>
      </c>
      <c r="I20" s="48" t="s">
        <v>7</v>
      </c>
      <c r="J20" s="49" t="s">
        <v>6</v>
      </c>
      <c r="K20" s="50" t="s">
        <v>7</v>
      </c>
      <c r="L20" s="47" t="s">
        <v>6</v>
      </c>
      <c r="M20" s="51" t="s">
        <v>7</v>
      </c>
    </row>
    <row r="21" spans="1:13" x14ac:dyDescent="0.2">
      <c r="A21" s="10" t="s">
        <v>23</v>
      </c>
      <c r="B21" s="11">
        <v>985.6</v>
      </c>
      <c r="C21" s="13">
        <v>5093.8999999999996</v>
      </c>
      <c r="D21" s="11">
        <v>5635.4</v>
      </c>
      <c r="E21" s="13">
        <v>27379</v>
      </c>
      <c r="F21" s="11">
        <v>0</v>
      </c>
      <c r="G21" s="26">
        <v>0</v>
      </c>
      <c r="H21" s="11">
        <v>0</v>
      </c>
      <c r="I21" s="13">
        <v>0</v>
      </c>
      <c r="J21" s="11">
        <v>0</v>
      </c>
      <c r="K21" s="13">
        <v>0</v>
      </c>
      <c r="L21" s="11">
        <v>0</v>
      </c>
      <c r="M21" s="26">
        <v>0</v>
      </c>
    </row>
    <row r="22" spans="1:13" x14ac:dyDescent="0.2">
      <c r="A22" s="20" t="s">
        <v>12</v>
      </c>
      <c r="B22" s="21">
        <v>346.3</v>
      </c>
      <c r="C22" s="23">
        <v>1746</v>
      </c>
      <c r="D22" s="21">
        <v>7013.4</v>
      </c>
      <c r="E22" s="23">
        <v>34856.300000000003</v>
      </c>
      <c r="F22" s="21">
        <v>0</v>
      </c>
      <c r="G22" s="27">
        <v>0</v>
      </c>
      <c r="H22" s="21">
        <v>0</v>
      </c>
      <c r="I22" s="23">
        <v>0</v>
      </c>
      <c r="J22" s="21">
        <v>0.8</v>
      </c>
      <c r="K22" s="23">
        <v>3.9</v>
      </c>
      <c r="L22" s="21">
        <v>0</v>
      </c>
      <c r="M22" s="27">
        <v>0</v>
      </c>
    </row>
    <row r="23" spans="1:13" x14ac:dyDescent="0.2">
      <c r="A23" s="20" t="s">
        <v>13</v>
      </c>
      <c r="B23" s="21">
        <v>4.9000000000000004</v>
      </c>
      <c r="C23" s="23">
        <v>46.9</v>
      </c>
      <c r="D23" s="21">
        <v>7680.3</v>
      </c>
      <c r="E23" s="23">
        <v>32246.799999999999</v>
      </c>
      <c r="F23" s="21">
        <v>0</v>
      </c>
      <c r="G23" s="27">
        <v>0</v>
      </c>
      <c r="H23" s="21">
        <v>0</v>
      </c>
      <c r="I23" s="23">
        <v>0</v>
      </c>
      <c r="J23" s="21">
        <v>0</v>
      </c>
      <c r="K23" s="23">
        <v>0</v>
      </c>
      <c r="L23" s="21">
        <v>0</v>
      </c>
      <c r="M23" s="27">
        <v>0</v>
      </c>
    </row>
    <row r="24" spans="1:13" x14ac:dyDescent="0.2">
      <c r="A24" s="20" t="s">
        <v>14</v>
      </c>
      <c r="B24" s="21">
        <v>0</v>
      </c>
      <c r="C24" s="23">
        <v>0</v>
      </c>
      <c r="D24" s="21">
        <v>2050.1999999999998</v>
      </c>
      <c r="E24" s="23">
        <v>9200.9</v>
      </c>
      <c r="F24" s="21">
        <v>0</v>
      </c>
      <c r="G24" s="28">
        <v>0</v>
      </c>
      <c r="H24" s="21">
        <v>0</v>
      </c>
      <c r="I24" s="23">
        <v>0</v>
      </c>
      <c r="J24" s="21">
        <v>264.10000000000002</v>
      </c>
      <c r="K24" s="23">
        <v>1126.5999999999999</v>
      </c>
      <c r="L24" s="21">
        <v>0</v>
      </c>
      <c r="M24" s="27">
        <v>0</v>
      </c>
    </row>
    <row r="25" spans="1:13" x14ac:dyDescent="0.2">
      <c r="A25" s="20" t="s">
        <v>24</v>
      </c>
      <c r="B25" s="21">
        <v>67.599999999999994</v>
      </c>
      <c r="C25" s="23">
        <v>249.7</v>
      </c>
      <c r="D25" s="21">
        <v>4561.6000000000004</v>
      </c>
      <c r="E25" s="23">
        <v>19725.599999999999</v>
      </c>
      <c r="F25" s="21">
        <v>77.599999999999994</v>
      </c>
      <c r="G25" s="28">
        <v>212.3</v>
      </c>
      <c r="H25" s="21">
        <v>0</v>
      </c>
      <c r="I25" s="23">
        <v>0</v>
      </c>
      <c r="J25" s="21">
        <v>1952.8</v>
      </c>
      <c r="K25" s="23">
        <v>7820.5</v>
      </c>
      <c r="L25" s="21">
        <v>92.1</v>
      </c>
      <c r="M25" s="28">
        <v>336.9</v>
      </c>
    </row>
    <row r="26" spans="1:13" x14ac:dyDescent="0.2">
      <c r="A26" s="29" t="s">
        <v>15</v>
      </c>
      <c r="B26" s="30">
        <v>0</v>
      </c>
      <c r="C26" s="31">
        <v>0</v>
      </c>
      <c r="D26" s="30">
        <v>1726.5</v>
      </c>
      <c r="E26" s="31">
        <v>6516.4</v>
      </c>
      <c r="F26" s="30">
        <v>0</v>
      </c>
      <c r="G26" s="32">
        <v>0</v>
      </c>
      <c r="H26" s="30">
        <v>0</v>
      </c>
      <c r="I26" s="31">
        <v>0</v>
      </c>
      <c r="J26" s="30">
        <v>0</v>
      </c>
      <c r="K26" s="31">
        <v>0</v>
      </c>
      <c r="L26" s="30">
        <v>0</v>
      </c>
      <c r="M26" s="32">
        <v>0</v>
      </c>
    </row>
    <row r="27" spans="1:13" s="45" customFormat="1" x14ac:dyDescent="0.2">
      <c r="A27" s="56" t="s">
        <v>10</v>
      </c>
      <c r="B27" s="52">
        <f t="shared" ref="B27:M27" si="2">SUM(B21:B26)</f>
        <v>1404.4</v>
      </c>
      <c r="C27" s="54">
        <f t="shared" si="2"/>
        <v>7136.4999999999991</v>
      </c>
      <c r="D27" s="52">
        <f t="shared" si="2"/>
        <v>28667.4</v>
      </c>
      <c r="E27" s="54">
        <f t="shared" si="2"/>
        <v>129925</v>
      </c>
      <c r="F27" s="52">
        <f t="shared" si="2"/>
        <v>77.599999999999994</v>
      </c>
      <c r="G27" s="55">
        <f t="shared" si="2"/>
        <v>212.3</v>
      </c>
      <c r="H27" s="52">
        <f t="shared" si="2"/>
        <v>0</v>
      </c>
      <c r="I27" s="54">
        <f t="shared" si="2"/>
        <v>0</v>
      </c>
      <c r="J27" s="52">
        <f t="shared" si="2"/>
        <v>2217.6999999999998</v>
      </c>
      <c r="K27" s="54">
        <f t="shared" si="2"/>
        <v>8951</v>
      </c>
      <c r="L27" s="52">
        <f t="shared" si="2"/>
        <v>92.1</v>
      </c>
      <c r="M27" s="55">
        <f t="shared" si="2"/>
        <v>336.9</v>
      </c>
    </row>
    <row r="30" spans="1:13" s="57" customFormat="1" ht="15.75" x14ac:dyDescent="0.25">
      <c r="A30" s="44" t="s">
        <v>16</v>
      </c>
    </row>
    <row r="31" spans="1:13" s="33" customFormat="1" ht="12" x14ac:dyDescent="0.2">
      <c r="A31" s="33" t="s">
        <v>17</v>
      </c>
    </row>
    <row r="32" spans="1:13" s="33" customFormat="1" ht="12" x14ac:dyDescent="0.2">
      <c r="A32" s="34" t="s">
        <v>18</v>
      </c>
    </row>
    <row r="33" spans="1:1" s="33" customFormat="1" ht="12" x14ac:dyDescent="0.2">
      <c r="A33" s="34" t="s">
        <v>19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</vt:lpstr>
      <vt:lpstr>februar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Merete Fauske</dc:creator>
  <cp:lastModifiedBy>Merete Fauske</cp:lastModifiedBy>
  <dcterms:created xsi:type="dcterms:W3CDTF">2020-01-20T07:23:32Z</dcterms:created>
  <dcterms:modified xsi:type="dcterms:W3CDTF">2021-07-01T05:43:38Z</dcterms:modified>
</cp:coreProperties>
</file>