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AS-Areal-Miljø-Statistikk\FASS Statistikkseksjonen\3.3  Formidling\Internett\Biomassestatistikk\01 BIO Publisering\01 BIO Tabeller Fylker\"/>
    </mc:Choice>
  </mc:AlternateContent>
  <xr:revisionPtr revIDLastSave="0" documentId="13_ncr:1_{B55F03A4-5A7F-44D8-B181-E00A7E22996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2" l="1"/>
  <c r="E13" i="12" s="1"/>
  <c r="L27" i="12"/>
  <c r="D13" i="12" s="1"/>
  <c r="K27" i="12"/>
  <c r="E12" i="12" s="1"/>
  <c r="J27" i="12"/>
  <c r="I27" i="12"/>
  <c r="E11" i="12" s="1"/>
  <c r="H27" i="12"/>
  <c r="D11" i="12" s="1"/>
  <c r="G27" i="12"/>
  <c r="C13" i="12" s="1"/>
  <c r="F27" i="12"/>
  <c r="B13" i="12" s="1"/>
  <c r="E27" i="12"/>
  <c r="C12" i="12" s="1"/>
  <c r="D27" i="12"/>
  <c r="B12" i="12" s="1"/>
  <c r="C27" i="12"/>
  <c r="C11" i="12" s="1"/>
  <c r="B27" i="12"/>
  <c r="B11" i="12" s="1"/>
  <c r="D12" i="12"/>
  <c r="M27" i="11"/>
  <c r="E13" i="11" s="1"/>
  <c r="L27" i="11"/>
  <c r="D13" i="11" s="1"/>
  <c r="K27" i="11"/>
  <c r="E12" i="11" s="1"/>
  <c r="J27" i="11"/>
  <c r="D12" i="11" s="1"/>
  <c r="I27" i="11"/>
  <c r="E11" i="11" s="1"/>
  <c r="H27" i="11"/>
  <c r="D11" i="11" s="1"/>
  <c r="G27" i="11"/>
  <c r="C13" i="11" s="1"/>
  <c r="F27" i="11"/>
  <c r="B13" i="11" s="1"/>
  <c r="E27" i="11"/>
  <c r="C12" i="11" s="1"/>
  <c r="D27" i="11"/>
  <c r="B12" i="11" s="1"/>
  <c r="C27" i="11"/>
  <c r="C11" i="11" s="1"/>
  <c r="B27" i="11"/>
  <c r="B11" i="11" s="1"/>
  <c r="M27" i="10"/>
  <c r="E13" i="10" s="1"/>
  <c r="L27" i="10"/>
  <c r="D13" i="10" s="1"/>
  <c r="K27" i="10"/>
  <c r="E12" i="10" s="1"/>
  <c r="J27" i="10"/>
  <c r="D12" i="10" s="1"/>
  <c r="I27" i="10"/>
  <c r="E11" i="10" s="1"/>
  <c r="H27" i="10"/>
  <c r="D11" i="10" s="1"/>
  <c r="G27" i="10"/>
  <c r="C13" i="10" s="1"/>
  <c r="F27" i="10"/>
  <c r="B13" i="10" s="1"/>
  <c r="E27" i="10"/>
  <c r="C12" i="10" s="1"/>
  <c r="D27" i="10"/>
  <c r="B12" i="10" s="1"/>
  <c r="C27" i="10"/>
  <c r="C11" i="10" s="1"/>
  <c r="B27" i="10"/>
  <c r="B11" i="10" s="1"/>
  <c r="M27" i="9"/>
  <c r="E13" i="9" s="1"/>
  <c r="L27" i="9"/>
  <c r="D13" i="9" s="1"/>
  <c r="K27" i="9"/>
  <c r="E12" i="9" s="1"/>
  <c r="J27" i="9"/>
  <c r="D12" i="9" s="1"/>
  <c r="I27" i="9"/>
  <c r="E11" i="9" s="1"/>
  <c r="H27" i="9"/>
  <c r="D11" i="9" s="1"/>
  <c r="G27" i="9"/>
  <c r="C13" i="9" s="1"/>
  <c r="F27" i="9"/>
  <c r="B13" i="9" s="1"/>
  <c r="E27" i="9"/>
  <c r="C12" i="9" s="1"/>
  <c r="D27" i="9"/>
  <c r="B12" i="9" s="1"/>
  <c r="C27" i="9"/>
  <c r="C11" i="9" s="1"/>
  <c r="B27" i="9"/>
  <c r="B11" i="9" s="1"/>
  <c r="M27" i="8"/>
  <c r="E13" i="8" s="1"/>
  <c r="L27" i="8"/>
  <c r="D13" i="8" s="1"/>
  <c r="K27" i="8"/>
  <c r="E12" i="8" s="1"/>
  <c r="J27" i="8"/>
  <c r="D12" i="8" s="1"/>
  <c r="I27" i="8"/>
  <c r="E11" i="8" s="1"/>
  <c r="H27" i="8"/>
  <c r="D11" i="8" s="1"/>
  <c r="G27" i="8"/>
  <c r="C13" i="8" s="1"/>
  <c r="F27" i="8"/>
  <c r="B13" i="8" s="1"/>
  <c r="E27" i="8"/>
  <c r="C12" i="8" s="1"/>
  <c r="D27" i="8"/>
  <c r="B12" i="8" s="1"/>
  <c r="C27" i="8"/>
  <c r="C11" i="8" s="1"/>
  <c r="B27" i="8"/>
  <c r="B11" i="8" s="1"/>
  <c r="M27" i="7"/>
  <c r="E13" i="7" s="1"/>
  <c r="L27" i="7"/>
  <c r="D13" i="7" s="1"/>
  <c r="K27" i="7"/>
  <c r="E12" i="7" s="1"/>
  <c r="J27" i="7"/>
  <c r="D12" i="7" s="1"/>
  <c r="I27" i="7"/>
  <c r="E11" i="7" s="1"/>
  <c r="H27" i="7"/>
  <c r="D11" i="7" s="1"/>
  <c r="G27" i="7"/>
  <c r="C13" i="7" s="1"/>
  <c r="F27" i="7"/>
  <c r="B13" i="7" s="1"/>
  <c r="E27" i="7"/>
  <c r="C12" i="7" s="1"/>
  <c r="D27" i="7"/>
  <c r="B12" i="7" s="1"/>
  <c r="C27" i="7"/>
  <c r="C11" i="7" s="1"/>
  <c r="B27" i="7"/>
  <c r="B11" i="7" s="1"/>
  <c r="M27" i="6"/>
  <c r="E13" i="6" s="1"/>
  <c r="L27" i="6"/>
  <c r="D13" i="6" s="1"/>
  <c r="K27" i="6"/>
  <c r="E12" i="6" s="1"/>
  <c r="J27" i="6"/>
  <c r="D12" i="6" s="1"/>
  <c r="I27" i="6"/>
  <c r="E11" i="6" s="1"/>
  <c r="H27" i="6"/>
  <c r="D11" i="6" s="1"/>
  <c r="G27" i="6"/>
  <c r="C13" i="6" s="1"/>
  <c r="F27" i="6"/>
  <c r="B13" i="6" s="1"/>
  <c r="E27" i="6"/>
  <c r="C12" i="6" s="1"/>
  <c r="D27" i="6"/>
  <c r="B12" i="6" s="1"/>
  <c r="C27" i="6"/>
  <c r="C11" i="6" s="1"/>
  <c r="B27" i="6"/>
  <c r="B11" i="6" s="1"/>
  <c r="G11" i="12" l="1"/>
  <c r="D14" i="12"/>
  <c r="F12" i="10"/>
  <c r="F11" i="12"/>
  <c r="F11" i="10"/>
  <c r="F13" i="12"/>
  <c r="G13" i="12"/>
  <c r="E14" i="12"/>
  <c r="B14" i="12"/>
  <c r="C14" i="12"/>
  <c r="G12" i="12"/>
  <c r="F12" i="12"/>
  <c r="F11" i="11"/>
  <c r="C14" i="11"/>
  <c r="E14" i="11"/>
  <c r="G12" i="10"/>
  <c r="G13" i="11"/>
  <c r="G12" i="11"/>
  <c r="F13" i="11"/>
  <c r="F12" i="11"/>
  <c r="B14" i="11"/>
  <c r="D14" i="11"/>
  <c r="G11" i="11"/>
  <c r="F13" i="10"/>
  <c r="G11" i="8"/>
  <c r="E14" i="10"/>
  <c r="G13" i="10"/>
  <c r="D14" i="10"/>
  <c r="C14" i="10"/>
  <c r="G11" i="10"/>
  <c r="B14" i="10"/>
  <c r="D14" i="9"/>
  <c r="E14" i="9"/>
  <c r="G11" i="9"/>
  <c r="C14" i="9"/>
  <c r="G12" i="9"/>
  <c r="F13" i="9"/>
  <c r="G13" i="9"/>
  <c r="B14" i="9"/>
  <c r="F12" i="9"/>
  <c r="F11" i="9"/>
  <c r="D14" i="8"/>
  <c r="E14" i="8"/>
  <c r="F13" i="6"/>
  <c r="C14" i="8"/>
  <c r="G12" i="8"/>
  <c r="F13" i="8"/>
  <c r="B14" i="8"/>
  <c r="F12" i="8"/>
  <c r="G13" i="8"/>
  <c r="F11" i="8"/>
  <c r="F12" i="7"/>
  <c r="E14" i="7"/>
  <c r="F13" i="7"/>
  <c r="G13" i="6"/>
  <c r="G13" i="7"/>
  <c r="B14" i="7"/>
  <c r="F11" i="7"/>
  <c r="D14" i="7"/>
  <c r="G12" i="7"/>
  <c r="C14" i="7"/>
  <c r="G11" i="7"/>
  <c r="C14" i="6"/>
  <c r="E14" i="6"/>
  <c r="D14" i="6"/>
  <c r="B14" i="6"/>
  <c r="F12" i="6"/>
  <c r="G12" i="6"/>
  <c r="F11" i="6"/>
  <c r="G11" i="6"/>
  <c r="M27" i="5"/>
  <c r="E13" i="5" s="1"/>
  <c r="L27" i="5"/>
  <c r="D13" i="5" s="1"/>
  <c r="K27" i="5"/>
  <c r="E12" i="5" s="1"/>
  <c r="J27" i="5"/>
  <c r="D12" i="5" s="1"/>
  <c r="I27" i="5"/>
  <c r="E11" i="5" s="1"/>
  <c r="H27" i="5"/>
  <c r="D11" i="5" s="1"/>
  <c r="G27" i="5"/>
  <c r="C13" i="5" s="1"/>
  <c r="F27" i="5"/>
  <c r="B13" i="5" s="1"/>
  <c r="E27" i="5"/>
  <c r="C12" i="5" s="1"/>
  <c r="D27" i="5"/>
  <c r="B12" i="5" s="1"/>
  <c r="C27" i="5"/>
  <c r="C11" i="5" s="1"/>
  <c r="B27" i="5"/>
  <c r="B11" i="5" s="1"/>
  <c r="G14" i="12" l="1"/>
  <c r="F14" i="10"/>
  <c r="F14" i="12"/>
  <c r="G14" i="10"/>
  <c r="G14" i="11"/>
  <c r="F14" i="11"/>
  <c r="G14" i="9"/>
  <c r="F14" i="9"/>
  <c r="G14" i="8"/>
  <c r="F14" i="8"/>
  <c r="G14" i="7"/>
  <c r="F14" i="7"/>
  <c r="G14" i="6"/>
  <c r="F14" i="6"/>
  <c r="F13" i="5"/>
  <c r="C14" i="5"/>
  <c r="G13" i="5"/>
  <c r="B14" i="5"/>
  <c r="D14" i="5"/>
  <c r="E14" i="5"/>
  <c r="G12" i="5"/>
  <c r="F12" i="5"/>
  <c r="F11" i="5"/>
  <c r="F14" i="5" s="1"/>
  <c r="G11" i="5"/>
  <c r="M27" i="4"/>
  <c r="E13" i="4" s="1"/>
  <c r="L27" i="4"/>
  <c r="D13" i="4" s="1"/>
  <c r="K27" i="4"/>
  <c r="E12" i="4" s="1"/>
  <c r="J27" i="4"/>
  <c r="D12" i="4" s="1"/>
  <c r="I27" i="4"/>
  <c r="H27" i="4"/>
  <c r="D11" i="4" s="1"/>
  <c r="G27" i="4"/>
  <c r="C13" i="4" s="1"/>
  <c r="F27" i="4"/>
  <c r="B13" i="4" s="1"/>
  <c r="E27" i="4"/>
  <c r="C12" i="4" s="1"/>
  <c r="D27" i="4"/>
  <c r="B12" i="4" s="1"/>
  <c r="C27" i="4"/>
  <c r="C11" i="4" s="1"/>
  <c r="B27" i="4"/>
  <c r="B11" i="4" s="1"/>
  <c r="E11" i="4"/>
  <c r="G13" i="4" l="1"/>
  <c r="B14" i="4"/>
  <c r="C14" i="4"/>
  <c r="F13" i="4"/>
  <c r="G12" i="4"/>
  <c r="E14" i="4"/>
  <c r="D14" i="4"/>
  <c r="G14" i="5"/>
  <c r="F12" i="4"/>
  <c r="G11" i="4"/>
  <c r="F11" i="4"/>
  <c r="M27" i="3"/>
  <c r="E13" i="3" s="1"/>
  <c r="L27" i="3"/>
  <c r="D13" i="3" s="1"/>
  <c r="K27" i="3"/>
  <c r="E12" i="3" s="1"/>
  <c r="J27" i="3"/>
  <c r="D12" i="3" s="1"/>
  <c r="I27" i="3"/>
  <c r="E11" i="3" s="1"/>
  <c r="H27" i="3"/>
  <c r="D11" i="3" s="1"/>
  <c r="G27" i="3"/>
  <c r="F27" i="3"/>
  <c r="B13" i="3" s="1"/>
  <c r="E27" i="3"/>
  <c r="C12" i="3" s="1"/>
  <c r="D27" i="3"/>
  <c r="B12" i="3" s="1"/>
  <c r="C27" i="3"/>
  <c r="C11" i="3" s="1"/>
  <c r="B27" i="3"/>
  <c r="B11" i="3" s="1"/>
  <c r="C13" i="3"/>
  <c r="G14" i="4" l="1"/>
  <c r="F14" i="4"/>
  <c r="B14" i="3"/>
  <c r="F13" i="3"/>
  <c r="C14" i="3"/>
  <c r="D14" i="3"/>
  <c r="G13" i="3"/>
  <c r="F12" i="3"/>
  <c r="G12" i="3"/>
  <c r="E14" i="3"/>
  <c r="F11" i="3"/>
  <c r="G11" i="3"/>
  <c r="M27" i="2"/>
  <c r="E13" i="2" s="1"/>
  <c r="L27" i="2"/>
  <c r="K27" i="2"/>
  <c r="E12" i="2" s="1"/>
  <c r="J27" i="2"/>
  <c r="D12" i="2" s="1"/>
  <c r="I27" i="2"/>
  <c r="E11" i="2" s="1"/>
  <c r="H27" i="2"/>
  <c r="D11" i="2" s="1"/>
  <c r="G27" i="2"/>
  <c r="F27" i="2"/>
  <c r="B13" i="2" s="1"/>
  <c r="E27" i="2"/>
  <c r="D27" i="2"/>
  <c r="C27" i="2"/>
  <c r="C11" i="2" s="1"/>
  <c r="B27" i="2"/>
  <c r="B11" i="2" s="1"/>
  <c r="D13" i="2"/>
  <c r="C13" i="2"/>
  <c r="C12" i="2"/>
  <c r="B12" i="2"/>
  <c r="F13" i="2" l="1"/>
  <c r="G13" i="2"/>
  <c r="C14" i="2"/>
  <c r="F14" i="3"/>
  <c r="E14" i="2"/>
  <c r="D14" i="2"/>
  <c r="G14" i="3"/>
  <c r="B14" i="2"/>
  <c r="F11" i="2"/>
  <c r="F12" i="2"/>
  <c r="G12" i="2"/>
  <c r="G11" i="2"/>
  <c r="M27" i="1"/>
  <c r="E13" i="1" s="1"/>
  <c r="L27" i="1"/>
  <c r="D13" i="1" s="1"/>
  <c r="K27" i="1"/>
  <c r="E12" i="1" s="1"/>
  <c r="J27" i="1"/>
  <c r="D12" i="1" s="1"/>
  <c r="I27" i="1"/>
  <c r="E11" i="1" s="1"/>
  <c r="H27" i="1"/>
  <c r="D11" i="1" s="1"/>
  <c r="G27" i="1"/>
  <c r="C13" i="1" s="1"/>
  <c r="F27" i="1"/>
  <c r="B13" i="1" s="1"/>
  <c r="E27" i="1"/>
  <c r="C12" i="1" s="1"/>
  <c r="D27" i="1"/>
  <c r="B12" i="1" s="1"/>
  <c r="C27" i="1"/>
  <c r="B27" i="1"/>
  <c r="B11" i="1" s="1"/>
  <c r="C11" i="1"/>
  <c r="C14" i="1" l="1"/>
  <c r="G13" i="1"/>
  <c r="F14" i="2"/>
  <c r="G14" i="2"/>
  <c r="B14" i="1"/>
  <c r="F13" i="1"/>
  <c r="D14" i="1"/>
  <c r="F12" i="1"/>
  <c r="G12" i="1"/>
  <c r="E14" i="1"/>
  <c r="F11" i="1"/>
  <c r="G11" i="1"/>
  <c r="F14" i="1" l="1"/>
  <c r="G14" i="1"/>
</calcChain>
</file>

<file path=xl/sharedStrings.xml><?xml version="1.0" encoding="utf-8"?>
<sst xmlns="http://schemas.openxmlformats.org/spreadsheetml/2006/main" count="624" uniqueCount="58">
  <si>
    <t>Tall spesifisert på art, fylke og utsett</t>
  </si>
  <si>
    <t>Kilde: Fiskeridirektoratet, Biomasseregisteret</t>
  </si>
  <si>
    <t>Laks</t>
  </si>
  <si>
    <t>Regnbueørret</t>
  </si>
  <si>
    <t>Totalt</t>
  </si>
  <si>
    <t>Art</t>
  </si>
  <si>
    <t>Antall</t>
  </si>
  <si>
    <t>Mengde</t>
  </si>
  <si>
    <t>Tidligere utsett</t>
  </si>
  <si>
    <t>Fjorårets utsett</t>
  </si>
  <si>
    <t>Årets utsett</t>
  </si>
  <si>
    <t>Fylke</t>
  </si>
  <si>
    <t>Troms og Finnmark</t>
  </si>
  <si>
    <t>Nordland</t>
  </si>
  <si>
    <t>Trøndelag</t>
  </si>
  <si>
    <t>Møre og Romsdal</t>
  </si>
  <si>
    <t>Vestland</t>
  </si>
  <si>
    <t>Rogaland og Agder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</si>
  <si>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</si>
  <si>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</si>
  <si>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</si>
  <si>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</si>
  <si>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Uttak av slaktet fisk 2022 (FYLKE)</t>
  </si>
  <si>
    <t>Innrapporterte uttak av slaktet fisk i januar 2022 fordelt på utsettsår. Antall i 1000 stk</t>
  </si>
  <si>
    <t>Innrapportert uttak av slaktet fisk i januar 2022 fordelt på utsettsår og fylke. Antall i 1000 stk, og mengde i tonn rundvekt.</t>
  </si>
  <si>
    <t>Innrapporterte uttak av slaktet fisk i februar 2022 fordelt på utsettsår. Antall i 1000 stk</t>
  </si>
  <si>
    <t>Innrapportert uttak av slaktet fisk i februar 2022 fordelt på utsettsår og fylke. Antall i 1000 stk, og mengde i tonn rundvekt.</t>
  </si>
  <si>
    <t>Innrapporterte uttak av slaktet fisk i mars 2022 fordelt på utsettsår. Antall i 1000 stk</t>
  </si>
  <si>
    <t>Innrapportert uttak av slaktet fisk i mars 2022 fordelt på utsettsår og fylke. Antall i 1000 stk, og mengde i tonn rundvekt.</t>
  </si>
  <si>
    <t>Innrapporterte uttak av slaktet fisk i april 2022 fordelt på utsettsår. Antall i 1000 stk</t>
  </si>
  <si>
    <t>Innrapportert uttak av slaktet fisk i april 2022 fordelt på utsettsår og fylke. Antall i 1000 stk, og mengde i tonn rundvekt.</t>
  </si>
  <si>
    <t>Innrapporterte uttak av slaktet fisk i mai 2022 fordelt på utsettsår. Antall i 1000 stk</t>
  </si>
  <si>
    <t>Innrapportert uttak av slaktet fisk i mai 2022 fordelt på utsettsår og fylke. Antall i 1000 stk, og mengde i tonn rundvekt.</t>
  </si>
  <si>
    <t>Innrapporterte uttak av slaktet fisk i juni 2022 fordelt på utsettsår. Antall i 1000 stk</t>
  </si>
  <si>
    <t>Innrapportert uttak av slaktet fisk i juni 2022 fordelt på utsettsår og fylke. Antall i 1000 stk, og mengde i tonn rundvekt.</t>
  </si>
  <si>
    <t>Innrapporterte data pr. 18.08.2022</t>
  </si>
  <si>
    <t>Innrapporterte uttak av slaktet fisk i juli 2022 fordelt på utsettsår. Antall i 1000 stk</t>
  </si>
  <si>
    <t>Innrapportert uttak av slaktet fisk i juli 2022 fordelt på utsettsår og fylke. Antall i 1000 stk, og mengde i tonn rundvekt.</t>
  </si>
  <si>
    <t>Innrapporterte data pr. 22.09.2022</t>
  </si>
  <si>
    <t>Innrapporterte uttak av slaktet fisk i august 2022 fordelt på utsettsår. Antall i 1000 stk</t>
  </si>
  <si>
    <t>Innrapportert uttak av slaktet fisk i august 2022 fordelt på utsettsår og fylke. Antall i 1000 stk, og mengde i tonn rundvekt.</t>
  </si>
  <si>
    <t>Innrapporterte data pr. 20.10.2022</t>
  </si>
  <si>
    <t>Innrapporterte uttak av slaktet fisk i september 2022 fordelt på utsettsår. Antall i 1000 stk</t>
  </si>
  <si>
    <t>Innrapportert uttak av slaktet fisk i september 2022 fordelt på utsettsår og fylke. Antall i 1000 stk, og mengde i tonn rundvekt.</t>
  </si>
  <si>
    <t>Innrapporterte data pr. 24.11.2022</t>
  </si>
  <si>
    <t>Innrapporterte uttak av slaktet fisk i oktober 2022 fordelt på utsettsår. Antall i 1000 stk</t>
  </si>
  <si>
    <t>Innrapportert uttak av slaktet fisk i oktober 2022 fordelt på utsettsår og fylke. Antall i 1000 stk, og mengde i tonn rundvekt.</t>
  </si>
  <si>
    <t>Innrapporterte data pr. 20.12.2022</t>
  </si>
  <si>
    <t>Innrapporterte uttak av slaktet fisk i november 2022 fordelt på utsettsår. Antall i 1000 stk</t>
  </si>
  <si>
    <t>Innrapportert uttak av slaktet fisk i november 2022 fordelt på utsettsår og fylke. Antall i 1000 stk, og mengde i tonn rundvekt.</t>
  </si>
  <si>
    <t>Innrapporterte data pr. 19.01.2023</t>
  </si>
  <si>
    <t>Innrapporterte uttak av slaktet fisk i desember 2022 fordelt på utsettsår. Antall i 1000 stk</t>
  </si>
  <si>
    <t>Innrapportert uttak av slaktet fisk i desember 2022 fordelt på utsettsår og fylke. Antall i 1000 stk, og mengde i tonn rundvekt.</t>
  </si>
  <si>
    <t>Innrapporterte data pr. 23.02.2023</t>
  </si>
  <si>
    <t>Innrapporterte data pr. 23.03.2023</t>
  </si>
  <si>
    <t>Innrapporterte data pr. 20.04.2023</t>
  </si>
  <si>
    <t>Innrapporterte data pr. 23.05.2023</t>
  </si>
  <si>
    <t>Innrapporterte data pr. 29.06.2023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</si>
</sst>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mmmm\ yyyy;@"/>
  </numFmts>
  <fonts count="15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3" tint="0.39997558519241921"/>
      <name val="Arial"/>
      <family val="2"/>
    </font>
    <font>
      <b/>
      <sz val="14"/>
      <name val="Arial"/>
      <family val="2"/>
    </font>
    <font>
      <b/>
      <sz val="10"/>
      <color theme="3" tint="0.39997558519241921"/>
      <name val="Arial"/>
      <family val="2"/>
    </font>
    <font>
      <sz val="10"/>
      <color rgb="FF0033A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/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1" fillId="2" borderId="3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0" borderId="9" xfId="0" applyFont="1" applyFill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8" fillId="0" borderId="14" xfId="0" applyFont="1" applyFill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Fill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23" xfId="0" applyNumberFormat="1" applyFont="1" applyBorder="1"/>
    <xf numFmtId="3" fontId="11" fillId="2" borderId="6" xfId="0" applyNumberFormat="1" applyFont="1" applyFill="1" applyBorder="1"/>
    <xf numFmtId="3" fontId="11" fillId="2" borderId="24" xfId="0" applyNumberFormat="1" applyFont="1" applyFill="1" applyBorder="1"/>
    <xf numFmtId="3" fontId="11" fillId="2" borderId="25" xfId="0" applyNumberFormat="1" applyFont="1" applyFill="1" applyBorder="1"/>
    <xf numFmtId="3" fontId="11" fillId="2" borderId="7" xfId="0" applyNumberFormat="1" applyFont="1" applyFill="1" applyBorder="1"/>
    <xf numFmtId="0" fontId="12" fillId="0" borderId="0" xfId="0" applyFont="1"/>
    <xf numFmtId="0" fontId="8" fillId="0" borderId="13" xfId="0" applyFont="1" applyBorder="1"/>
    <xf numFmtId="0" fontId="8" fillId="0" borderId="23" xfId="0" applyFont="1" applyBorder="1"/>
    <xf numFmtId="1" fontId="8" fillId="0" borderId="23" xfId="0" applyNumberFormat="1" applyFont="1" applyBorder="1"/>
    <xf numFmtId="0" fontId="8" fillId="0" borderId="27" xfId="0" applyFont="1" applyFill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0" fontId="8" fillId="0" borderId="30" xfId="0" applyFont="1" applyBorder="1"/>
    <xf numFmtId="0" fontId="11" fillId="2" borderId="31" xfId="0" applyFont="1" applyFill="1" applyBorder="1"/>
    <xf numFmtId="0" fontId="13" fillId="0" borderId="0" xfId="0" applyFont="1"/>
    <xf numFmtId="0" fontId="14" fillId="0" borderId="0" xfId="0" applyFont="1"/>
    <xf numFmtId="0" fontId="14" fillId="0" borderId="0" xfId="0" applyFont="1" applyFill="1" applyBorder="1"/>
    <xf numFmtId="3" fontId="8" fillId="0" borderId="30" xfId="0" applyNumberFormat="1" applyFont="1" applyBorder="1"/>
    <xf numFmtId="1" fontId="8" fillId="0" borderId="30" xfId="0" applyNumberFormat="1" applyFont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35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23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19969.400000000001</v>
      </c>
      <c r="C11" s="28">
        <f>C27</f>
        <v>105365.99999999999</v>
      </c>
      <c r="D11" s="27">
        <f>H27</f>
        <v>709.19999999999993</v>
      </c>
      <c r="E11" s="29">
        <f>I27</f>
        <v>3218.5</v>
      </c>
      <c r="F11" s="27">
        <f t="shared" ref="F11:G13" si="0">B11+D11</f>
        <v>20678.600000000002</v>
      </c>
      <c r="G11" s="30">
        <f t="shared" si="0"/>
        <v>108584.49999999999</v>
      </c>
    </row>
    <row r="12" spans="1:9" x14ac:dyDescent="0.2">
      <c r="A12" s="31" t="s">
        <v>9</v>
      </c>
      <c r="B12" s="32">
        <f>D27</f>
        <v>3584.7999999999997</v>
      </c>
      <c r="C12" s="33">
        <f>E27</f>
        <v>13484.6</v>
      </c>
      <c r="D12" s="32">
        <f>J27</f>
        <v>594.9</v>
      </c>
      <c r="E12" s="34">
        <f>K27</f>
        <v>2405.1999999999998</v>
      </c>
      <c r="F12" s="32">
        <f t="shared" si="0"/>
        <v>4179.7</v>
      </c>
      <c r="G12" s="35">
        <f t="shared" si="0"/>
        <v>15889.8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23554.2</v>
      </c>
      <c r="C14" s="42">
        <f t="shared" si="1"/>
        <v>118850.59999999999</v>
      </c>
      <c r="D14" s="41">
        <f t="shared" si="1"/>
        <v>1304.0999999999999</v>
      </c>
      <c r="E14" s="43">
        <f t="shared" si="1"/>
        <v>5623.7</v>
      </c>
      <c r="F14" s="41">
        <f t="shared" si="1"/>
        <v>24858.300000000003</v>
      </c>
      <c r="G14" s="44">
        <f t="shared" si="1"/>
        <v>124474.29999999999</v>
      </c>
    </row>
    <row r="17" spans="1:13" s="19" customFormat="1" ht="15.75" x14ac:dyDescent="0.25">
      <c r="A17" s="18" t="s">
        <v>24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5471.5</v>
      </c>
      <c r="C21" s="29">
        <v>28576.400000000001</v>
      </c>
      <c r="D21" s="27">
        <v>1070.8</v>
      </c>
      <c r="E21" s="29">
        <v>3933.8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5208.3</v>
      </c>
      <c r="C22" s="39">
        <v>27485.1</v>
      </c>
      <c r="D22" s="37">
        <v>0.1</v>
      </c>
      <c r="E22" s="39">
        <v>0.3</v>
      </c>
      <c r="F22" s="37">
        <v>0</v>
      </c>
      <c r="G22" s="47">
        <v>0</v>
      </c>
      <c r="H22" s="37">
        <v>21.3</v>
      </c>
      <c r="I22" s="39">
        <v>89.3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1757.2</v>
      </c>
      <c r="C23" s="39">
        <v>9111.2999999999993</v>
      </c>
      <c r="D23" s="37">
        <v>357.4</v>
      </c>
      <c r="E23" s="39">
        <v>1166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1664.5</v>
      </c>
      <c r="C24" s="39">
        <v>9528.9</v>
      </c>
      <c r="D24" s="37">
        <v>619.29999999999995</v>
      </c>
      <c r="E24" s="39">
        <v>1858.6</v>
      </c>
      <c r="F24" s="37">
        <v>0</v>
      </c>
      <c r="G24" s="48">
        <v>0</v>
      </c>
      <c r="H24" s="37">
        <v>242.1</v>
      </c>
      <c r="I24" s="39">
        <v>1091.9000000000001</v>
      </c>
      <c r="J24" s="37">
        <v>0</v>
      </c>
      <c r="K24" s="39">
        <v>0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2897.9</v>
      </c>
      <c r="C25" s="39">
        <v>15106.9</v>
      </c>
      <c r="D25" s="37">
        <v>1537.2</v>
      </c>
      <c r="E25" s="39">
        <v>6525.9</v>
      </c>
      <c r="F25" s="37">
        <v>0</v>
      </c>
      <c r="G25" s="47">
        <v>0</v>
      </c>
      <c r="H25" s="37">
        <v>379.9</v>
      </c>
      <c r="I25" s="39">
        <v>1726.1</v>
      </c>
      <c r="J25" s="37">
        <v>594.9</v>
      </c>
      <c r="K25" s="39">
        <v>2405.1999999999998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2970</v>
      </c>
      <c r="C26" s="51">
        <v>15557.4</v>
      </c>
      <c r="D26" s="50">
        <v>0</v>
      </c>
      <c r="E26" s="51">
        <v>0</v>
      </c>
      <c r="F26" s="50">
        <v>0</v>
      </c>
      <c r="G26" s="52">
        <v>0</v>
      </c>
      <c r="H26" s="50">
        <v>65.900000000000006</v>
      </c>
      <c r="I26" s="51">
        <v>311.2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19969.400000000001</v>
      </c>
      <c r="C27" s="43">
        <f t="shared" si="2"/>
        <v>105365.99999999999</v>
      </c>
      <c r="D27" s="41">
        <f t="shared" si="2"/>
        <v>3584.7999999999997</v>
      </c>
      <c r="E27" s="43">
        <f t="shared" si="2"/>
        <v>13484.6</v>
      </c>
      <c r="F27" s="41">
        <f t="shared" si="2"/>
        <v>0</v>
      </c>
      <c r="G27" s="44">
        <f t="shared" si="2"/>
        <v>0</v>
      </c>
      <c r="H27" s="41">
        <f t="shared" si="2"/>
        <v>709.19999999999993</v>
      </c>
      <c r="I27" s="43">
        <f t="shared" si="2"/>
        <v>3218.5</v>
      </c>
      <c r="J27" s="41">
        <f t="shared" si="2"/>
        <v>594.9</v>
      </c>
      <c r="K27" s="43">
        <f t="shared" si="2"/>
        <v>2405.1999999999998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A168-D4D5-47FE-8BAE-4801BA608855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55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45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240.3</v>
      </c>
      <c r="C11" s="28">
        <f>C27</f>
        <v>1482.2</v>
      </c>
      <c r="D11" s="27">
        <f>H27</f>
        <v>0</v>
      </c>
      <c r="E11" s="29">
        <f>I27</f>
        <v>0</v>
      </c>
      <c r="F11" s="27">
        <f t="shared" ref="F11:G13" si="0">B11+D11</f>
        <v>240.3</v>
      </c>
      <c r="G11" s="30">
        <f t="shared" si="0"/>
        <v>1482.2</v>
      </c>
    </row>
    <row r="12" spans="1:9" x14ac:dyDescent="0.2">
      <c r="A12" s="31" t="s">
        <v>9</v>
      </c>
      <c r="B12" s="32">
        <f>D27</f>
        <v>34053.599999999999</v>
      </c>
      <c r="C12" s="33">
        <f>E27</f>
        <v>162273.30000000002</v>
      </c>
      <c r="D12" s="32">
        <f>J27</f>
        <v>1394.2</v>
      </c>
      <c r="E12" s="34">
        <f>K27</f>
        <v>6055</v>
      </c>
      <c r="F12" s="32">
        <f t="shared" si="0"/>
        <v>35447.799999999996</v>
      </c>
      <c r="G12" s="35">
        <f t="shared" si="0"/>
        <v>168328.30000000002</v>
      </c>
    </row>
    <row r="13" spans="1:9" x14ac:dyDescent="0.2">
      <c r="A13" s="36" t="s">
        <v>10</v>
      </c>
      <c r="B13" s="37">
        <f>F27</f>
        <v>791.90000000000009</v>
      </c>
      <c r="C13" s="38">
        <f>G27</f>
        <v>2410.1000000000004</v>
      </c>
      <c r="D13" s="37">
        <f>L27</f>
        <v>505.4</v>
      </c>
      <c r="E13" s="39">
        <f>M27</f>
        <v>1613.1</v>
      </c>
      <c r="F13" s="32">
        <f t="shared" si="0"/>
        <v>1297.3000000000002</v>
      </c>
      <c r="G13" s="40">
        <f t="shared" si="0"/>
        <v>4023.2000000000003</v>
      </c>
    </row>
    <row r="14" spans="1:9" s="19" customFormat="1" x14ac:dyDescent="0.2">
      <c r="A14" s="20" t="s">
        <v>4</v>
      </c>
      <c r="B14" s="41">
        <f t="shared" ref="B14:G14" si="1">SUM(B11:B13)</f>
        <v>35085.800000000003</v>
      </c>
      <c r="C14" s="42">
        <f t="shared" si="1"/>
        <v>166165.60000000003</v>
      </c>
      <c r="D14" s="41">
        <f t="shared" si="1"/>
        <v>1899.6</v>
      </c>
      <c r="E14" s="43">
        <f t="shared" si="1"/>
        <v>7668.1</v>
      </c>
      <c r="F14" s="41">
        <f t="shared" si="1"/>
        <v>36985.4</v>
      </c>
      <c r="G14" s="44">
        <f t="shared" si="1"/>
        <v>173833.70000000004</v>
      </c>
    </row>
    <row r="17" spans="1:13" s="19" customFormat="1" ht="15.75" x14ac:dyDescent="0.25">
      <c r="A17" s="18" t="s">
        <v>46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240.3</v>
      </c>
      <c r="C21" s="29">
        <v>1482.2</v>
      </c>
      <c r="D21" s="27">
        <v>8610.2999999999993</v>
      </c>
      <c r="E21" s="29">
        <v>43411.1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30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8123</v>
      </c>
      <c r="E22" s="39">
        <v>40852.1</v>
      </c>
      <c r="F22" s="37">
        <v>19.899999999999999</v>
      </c>
      <c r="G22" s="48">
        <v>134.1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0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7447.8</v>
      </c>
      <c r="E23" s="39">
        <v>32845.5</v>
      </c>
      <c r="F23" s="37">
        <v>119.8</v>
      </c>
      <c r="G23" s="48">
        <v>502.5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0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1388.4</v>
      </c>
      <c r="E24" s="39">
        <v>6697.6</v>
      </c>
      <c r="F24" s="37">
        <v>5.6</v>
      </c>
      <c r="G24" s="48">
        <v>16.600000000000001</v>
      </c>
      <c r="H24" s="37">
        <v>0</v>
      </c>
      <c r="I24" s="39">
        <v>0</v>
      </c>
      <c r="J24" s="37">
        <v>242.4</v>
      </c>
      <c r="K24" s="39">
        <v>1172.0999999999999</v>
      </c>
      <c r="L24" s="37">
        <v>220.4</v>
      </c>
      <c r="M24" s="40">
        <v>744.9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5954.8</v>
      </c>
      <c r="E25" s="39">
        <v>28373.4</v>
      </c>
      <c r="F25" s="37">
        <v>478.3</v>
      </c>
      <c r="G25" s="48">
        <v>1377.9</v>
      </c>
      <c r="H25" s="37">
        <v>0</v>
      </c>
      <c r="I25" s="39">
        <v>0</v>
      </c>
      <c r="J25" s="37">
        <v>1151.8</v>
      </c>
      <c r="K25" s="39">
        <v>4882.8999999999996</v>
      </c>
      <c r="L25" s="37">
        <v>285</v>
      </c>
      <c r="M25" s="40">
        <v>868.2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2529.3000000000002</v>
      </c>
      <c r="E26" s="51">
        <v>10093.6</v>
      </c>
      <c r="F26" s="50">
        <v>168.3</v>
      </c>
      <c r="G26" s="52">
        <v>379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7">
        <v>0</v>
      </c>
    </row>
    <row r="27" spans="1:13" s="19" customFormat="1" x14ac:dyDescent="0.2">
      <c r="A27" s="53" t="s">
        <v>4</v>
      </c>
      <c r="B27" s="41">
        <f t="shared" ref="B27:M27" si="2">SUM(B21:B26)</f>
        <v>240.3</v>
      </c>
      <c r="C27" s="43">
        <f t="shared" si="2"/>
        <v>1482.2</v>
      </c>
      <c r="D27" s="41">
        <f t="shared" si="2"/>
        <v>34053.599999999999</v>
      </c>
      <c r="E27" s="43">
        <f t="shared" si="2"/>
        <v>162273.30000000002</v>
      </c>
      <c r="F27" s="41">
        <f t="shared" si="2"/>
        <v>791.90000000000009</v>
      </c>
      <c r="G27" s="44">
        <f t="shared" si="2"/>
        <v>2410.1000000000004</v>
      </c>
      <c r="H27" s="41">
        <f t="shared" si="2"/>
        <v>0</v>
      </c>
      <c r="I27" s="43">
        <f t="shared" si="2"/>
        <v>0</v>
      </c>
      <c r="J27" s="41">
        <f t="shared" si="2"/>
        <v>1394.2</v>
      </c>
      <c r="K27" s="43">
        <f t="shared" si="2"/>
        <v>6055</v>
      </c>
      <c r="L27" s="41">
        <f t="shared" si="2"/>
        <v>505.4</v>
      </c>
      <c r="M27" s="44">
        <f t="shared" si="2"/>
        <v>1613.1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E10A-A02A-43F0-BB7C-0C583098D800}">
  <dimension ref="A1:M33"/>
  <sheetViews>
    <sheetView workbookViewId="0">
      <selection activeCell="A7" sqref="A7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56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48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0</v>
      </c>
      <c r="C11" s="28">
        <f>C27</f>
        <v>0</v>
      </c>
      <c r="D11" s="27">
        <f>H27</f>
        <v>34</v>
      </c>
      <c r="E11" s="29">
        <f>I27</f>
        <v>256.3</v>
      </c>
      <c r="F11" s="27">
        <f t="shared" ref="F11:G13" si="0">B11+D11</f>
        <v>34</v>
      </c>
      <c r="G11" s="30">
        <f t="shared" si="0"/>
        <v>256.3</v>
      </c>
    </row>
    <row r="12" spans="1:9" x14ac:dyDescent="0.2">
      <c r="A12" s="31" t="s">
        <v>9</v>
      </c>
      <c r="B12" s="32">
        <f>D27</f>
        <v>31850.1</v>
      </c>
      <c r="C12" s="33">
        <f>E27</f>
        <v>149680.1</v>
      </c>
      <c r="D12" s="32">
        <f>J27</f>
        <v>999.6</v>
      </c>
      <c r="E12" s="34">
        <f>K27</f>
        <v>4426.3</v>
      </c>
      <c r="F12" s="32">
        <f t="shared" si="0"/>
        <v>32849.699999999997</v>
      </c>
      <c r="G12" s="35">
        <f t="shared" si="0"/>
        <v>154106.4</v>
      </c>
    </row>
    <row r="13" spans="1:9" x14ac:dyDescent="0.2">
      <c r="A13" s="36" t="s">
        <v>10</v>
      </c>
      <c r="B13" s="37">
        <f>F27</f>
        <v>1517.4</v>
      </c>
      <c r="C13" s="38">
        <f>G27</f>
        <v>5658.9</v>
      </c>
      <c r="D13" s="37">
        <f>L27</f>
        <v>680.8</v>
      </c>
      <c r="E13" s="39">
        <f>M27</f>
        <v>2385</v>
      </c>
      <c r="F13" s="32">
        <f t="shared" si="0"/>
        <v>2198.1999999999998</v>
      </c>
      <c r="G13" s="40">
        <f t="shared" si="0"/>
        <v>8043.9</v>
      </c>
    </row>
    <row r="14" spans="1:9" s="19" customFormat="1" x14ac:dyDescent="0.2">
      <c r="A14" s="20" t="s">
        <v>4</v>
      </c>
      <c r="B14" s="41">
        <f t="shared" ref="B14:G14" si="1">SUM(B11:B13)</f>
        <v>33367.5</v>
      </c>
      <c r="C14" s="42">
        <f t="shared" si="1"/>
        <v>155339</v>
      </c>
      <c r="D14" s="41">
        <f t="shared" si="1"/>
        <v>1714.3999999999999</v>
      </c>
      <c r="E14" s="43">
        <f t="shared" si="1"/>
        <v>7067.6</v>
      </c>
      <c r="F14" s="41">
        <f t="shared" si="1"/>
        <v>35081.899999999994</v>
      </c>
      <c r="G14" s="44">
        <f t="shared" si="1"/>
        <v>162406.59999999998</v>
      </c>
    </row>
    <row r="17" spans="1:13" s="19" customFormat="1" ht="15.75" x14ac:dyDescent="0.25">
      <c r="A17" s="18" t="s">
        <v>49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0</v>
      </c>
      <c r="C21" s="29">
        <v>0</v>
      </c>
      <c r="D21" s="27">
        <v>7552.9</v>
      </c>
      <c r="E21" s="29">
        <v>37398.400000000001</v>
      </c>
      <c r="F21" s="27">
        <v>45.2</v>
      </c>
      <c r="G21" s="46">
        <v>190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30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7364.7</v>
      </c>
      <c r="E22" s="39">
        <v>33697.599999999999</v>
      </c>
      <c r="F22" s="37">
        <v>56.2</v>
      </c>
      <c r="G22" s="48">
        <v>282.3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0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7305.3</v>
      </c>
      <c r="E23" s="39">
        <v>32525</v>
      </c>
      <c r="F23" s="37">
        <v>190.4</v>
      </c>
      <c r="G23" s="48">
        <v>738.3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0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1017.7</v>
      </c>
      <c r="E24" s="39">
        <v>3917.3</v>
      </c>
      <c r="F24" s="37">
        <v>283.10000000000002</v>
      </c>
      <c r="G24" s="48">
        <v>886</v>
      </c>
      <c r="H24" s="37">
        <v>0</v>
      </c>
      <c r="I24" s="39">
        <v>0</v>
      </c>
      <c r="J24" s="37">
        <v>122</v>
      </c>
      <c r="K24" s="39">
        <v>542.4</v>
      </c>
      <c r="L24" s="37">
        <v>163.5</v>
      </c>
      <c r="M24" s="40">
        <v>547.9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6194.7</v>
      </c>
      <c r="E25" s="39">
        <v>30348.799999999999</v>
      </c>
      <c r="F25" s="37">
        <v>814.4</v>
      </c>
      <c r="G25" s="48">
        <v>3007.1</v>
      </c>
      <c r="H25" s="37">
        <v>34</v>
      </c>
      <c r="I25" s="39">
        <v>256.3</v>
      </c>
      <c r="J25" s="37">
        <v>877.6</v>
      </c>
      <c r="K25" s="39">
        <v>3883.9</v>
      </c>
      <c r="L25" s="37">
        <v>517.29999999999995</v>
      </c>
      <c r="M25" s="40">
        <v>1837.1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2414.8000000000002</v>
      </c>
      <c r="E26" s="51">
        <v>11793</v>
      </c>
      <c r="F26" s="50">
        <v>128.1</v>
      </c>
      <c r="G26" s="58">
        <v>555.20000000000005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7">
        <v>0</v>
      </c>
    </row>
    <row r="27" spans="1:13" s="19" customFormat="1" x14ac:dyDescent="0.2">
      <c r="A27" s="53" t="s">
        <v>4</v>
      </c>
      <c r="B27" s="41">
        <f t="shared" ref="B27:M27" si="2">SUM(B21:B26)</f>
        <v>0</v>
      </c>
      <c r="C27" s="43">
        <f t="shared" si="2"/>
        <v>0</v>
      </c>
      <c r="D27" s="41">
        <f t="shared" si="2"/>
        <v>31850.1</v>
      </c>
      <c r="E27" s="43">
        <f t="shared" si="2"/>
        <v>149680.1</v>
      </c>
      <c r="F27" s="41">
        <f t="shared" si="2"/>
        <v>1517.4</v>
      </c>
      <c r="G27" s="44">
        <f t="shared" si="2"/>
        <v>5658.9</v>
      </c>
      <c r="H27" s="41">
        <f t="shared" si="2"/>
        <v>34</v>
      </c>
      <c r="I27" s="43">
        <f t="shared" si="2"/>
        <v>256.3</v>
      </c>
      <c r="J27" s="41">
        <f t="shared" si="2"/>
        <v>999.6</v>
      </c>
      <c r="K27" s="43">
        <f t="shared" si="2"/>
        <v>4426.3</v>
      </c>
      <c r="L27" s="41">
        <f t="shared" si="2"/>
        <v>680.8</v>
      </c>
      <c r="M27" s="44">
        <f t="shared" si="2"/>
        <v>2385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6BBD-9ACA-4E72-A1C8-900C4812E301}">
  <dimension ref="A1:M33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51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0</v>
      </c>
      <c r="C11" s="28">
        <f>C27</f>
        <v>0</v>
      </c>
      <c r="D11" s="27">
        <f>H27</f>
        <v>0</v>
      </c>
      <c r="E11" s="29">
        <f>I27</f>
        <v>0</v>
      </c>
      <c r="F11" s="27">
        <f t="shared" ref="F11:G13" si="0">B11+D11</f>
        <v>0</v>
      </c>
      <c r="G11" s="30">
        <f t="shared" si="0"/>
        <v>0</v>
      </c>
    </row>
    <row r="12" spans="1:9" x14ac:dyDescent="0.2">
      <c r="A12" s="31" t="s">
        <v>9</v>
      </c>
      <c r="B12" s="32">
        <f>D27</f>
        <v>24799.3</v>
      </c>
      <c r="C12" s="33">
        <f>E27</f>
        <v>117798</v>
      </c>
      <c r="D12" s="32">
        <f>J27</f>
        <v>1240.9000000000001</v>
      </c>
      <c r="E12" s="34">
        <f>K27</f>
        <v>5251</v>
      </c>
      <c r="F12" s="32">
        <f t="shared" si="0"/>
        <v>26040.2</v>
      </c>
      <c r="G12" s="35">
        <f t="shared" si="0"/>
        <v>123049</v>
      </c>
    </row>
    <row r="13" spans="1:9" x14ac:dyDescent="0.2">
      <c r="A13" s="36" t="s">
        <v>10</v>
      </c>
      <c r="B13" s="37">
        <f>F27</f>
        <v>3936.3</v>
      </c>
      <c r="C13" s="38">
        <f>G27</f>
        <v>14214.1</v>
      </c>
      <c r="D13" s="37">
        <f>L27</f>
        <v>311.39999999999998</v>
      </c>
      <c r="E13" s="39">
        <f>M27</f>
        <v>1169.8999999999999</v>
      </c>
      <c r="F13" s="32">
        <f t="shared" si="0"/>
        <v>4247.7</v>
      </c>
      <c r="G13" s="40">
        <f t="shared" si="0"/>
        <v>15384</v>
      </c>
    </row>
    <row r="14" spans="1:9" s="19" customFormat="1" x14ac:dyDescent="0.2">
      <c r="A14" s="20" t="s">
        <v>4</v>
      </c>
      <c r="B14" s="41">
        <f t="shared" ref="B14:G14" si="1">SUM(B11:B13)</f>
        <v>28735.599999999999</v>
      </c>
      <c r="C14" s="42">
        <f t="shared" si="1"/>
        <v>132012.1</v>
      </c>
      <c r="D14" s="41">
        <f t="shared" si="1"/>
        <v>1552.3000000000002</v>
      </c>
      <c r="E14" s="43">
        <f t="shared" si="1"/>
        <v>6420.9</v>
      </c>
      <c r="F14" s="41">
        <f t="shared" si="1"/>
        <v>30287.9</v>
      </c>
      <c r="G14" s="44">
        <f t="shared" si="1"/>
        <v>138433</v>
      </c>
    </row>
    <row r="17" spans="1:13" s="19" customFormat="1" ht="15.75" x14ac:dyDescent="0.25">
      <c r="A17" s="18" t="s">
        <v>52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0</v>
      </c>
      <c r="C21" s="29">
        <v>0</v>
      </c>
      <c r="D21" s="27">
        <v>5634</v>
      </c>
      <c r="E21" s="29">
        <v>28017</v>
      </c>
      <c r="F21" s="27">
        <v>258</v>
      </c>
      <c r="G21" s="46">
        <v>706.2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30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6337.7</v>
      </c>
      <c r="E22" s="39">
        <v>28146.7</v>
      </c>
      <c r="F22" s="37">
        <v>217.6</v>
      </c>
      <c r="G22" s="48">
        <v>957.4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0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4921</v>
      </c>
      <c r="E23" s="39">
        <v>22583.7</v>
      </c>
      <c r="F23" s="37">
        <v>70.2</v>
      </c>
      <c r="G23" s="48">
        <v>292.60000000000002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0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1434.4</v>
      </c>
      <c r="E24" s="39">
        <v>5582.6</v>
      </c>
      <c r="F24" s="37">
        <v>672.9</v>
      </c>
      <c r="G24" s="48">
        <v>2313.6999999999998</v>
      </c>
      <c r="H24" s="37">
        <v>0</v>
      </c>
      <c r="I24" s="39">
        <v>0</v>
      </c>
      <c r="J24" s="37">
        <v>214.9</v>
      </c>
      <c r="K24" s="39">
        <v>926.1</v>
      </c>
      <c r="L24" s="37">
        <v>0.4</v>
      </c>
      <c r="M24" s="40">
        <v>1.1000000000000001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4502.8999999999996</v>
      </c>
      <c r="E25" s="39">
        <v>23164.400000000001</v>
      </c>
      <c r="F25" s="37">
        <v>2339.3000000000002</v>
      </c>
      <c r="G25" s="48">
        <v>8816.2000000000007</v>
      </c>
      <c r="H25" s="37">
        <v>0</v>
      </c>
      <c r="I25" s="39">
        <v>0</v>
      </c>
      <c r="J25" s="37">
        <v>1026</v>
      </c>
      <c r="K25" s="39">
        <v>4324.8999999999996</v>
      </c>
      <c r="L25" s="37">
        <v>311</v>
      </c>
      <c r="M25" s="40">
        <v>1168.8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1969.3</v>
      </c>
      <c r="E26" s="51">
        <v>10303.6</v>
      </c>
      <c r="F26" s="50">
        <v>378.3</v>
      </c>
      <c r="G26" s="58">
        <v>1128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7">
        <v>0</v>
      </c>
    </row>
    <row r="27" spans="1:13" s="19" customFormat="1" x14ac:dyDescent="0.2">
      <c r="A27" s="53" t="s">
        <v>4</v>
      </c>
      <c r="B27" s="41">
        <f t="shared" ref="B27:M27" si="2">SUM(B21:B26)</f>
        <v>0</v>
      </c>
      <c r="C27" s="43">
        <f t="shared" si="2"/>
        <v>0</v>
      </c>
      <c r="D27" s="41">
        <f t="shared" si="2"/>
        <v>24799.3</v>
      </c>
      <c r="E27" s="43">
        <f t="shared" si="2"/>
        <v>117798</v>
      </c>
      <c r="F27" s="41">
        <f t="shared" si="2"/>
        <v>3936.3</v>
      </c>
      <c r="G27" s="44">
        <f t="shared" si="2"/>
        <v>14214.1</v>
      </c>
      <c r="H27" s="41">
        <f t="shared" si="2"/>
        <v>0</v>
      </c>
      <c r="I27" s="43">
        <f t="shared" si="2"/>
        <v>0</v>
      </c>
      <c r="J27" s="41">
        <f t="shared" si="2"/>
        <v>1240.9000000000001</v>
      </c>
      <c r="K27" s="43">
        <f t="shared" si="2"/>
        <v>5251</v>
      </c>
      <c r="L27" s="41">
        <f t="shared" si="2"/>
        <v>311.39999999999998</v>
      </c>
      <c r="M27" s="44">
        <f t="shared" si="2"/>
        <v>1169.8999999999999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35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25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16047.2</v>
      </c>
      <c r="C11" s="28">
        <f>C27</f>
        <v>84293.599999999991</v>
      </c>
      <c r="D11" s="27">
        <f>H27</f>
        <v>319.00000000000006</v>
      </c>
      <c r="E11" s="29">
        <f>I27</f>
        <v>1482.4</v>
      </c>
      <c r="F11" s="27">
        <f t="shared" ref="F11:G13" si="0">B11+D11</f>
        <v>16366.2</v>
      </c>
      <c r="G11" s="30">
        <f t="shared" si="0"/>
        <v>85775.999999999985</v>
      </c>
    </row>
    <row r="12" spans="1:9" x14ac:dyDescent="0.2">
      <c r="A12" s="31" t="s">
        <v>9</v>
      </c>
      <c r="B12" s="32">
        <f>D27</f>
        <v>4908.5</v>
      </c>
      <c r="C12" s="33">
        <f>E27</f>
        <v>22200.5</v>
      </c>
      <c r="D12" s="32">
        <f>J27</f>
        <v>805.1</v>
      </c>
      <c r="E12" s="34">
        <f>K27</f>
        <v>3526.9</v>
      </c>
      <c r="F12" s="32">
        <f t="shared" si="0"/>
        <v>5713.6</v>
      </c>
      <c r="G12" s="35">
        <f t="shared" si="0"/>
        <v>25727.4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20955.7</v>
      </c>
      <c r="C14" s="42">
        <f t="shared" si="1"/>
        <v>106494.09999999999</v>
      </c>
      <c r="D14" s="41">
        <f t="shared" si="1"/>
        <v>1124.1000000000001</v>
      </c>
      <c r="E14" s="43">
        <f t="shared" si="1"/>
        <v>5009.3</v>
      </c>
      <c r="F14" s="41">
        <f t="shared" si="1"/>
        <v>22079.800000000003</v>
      </c>
      <c r="G14" s="44">
        <f t="shared" si="1"/>
        <v>111503.4</v>
      </c>
    </row>
    <row r="17" spans="1:13" s="19" customFormat="1" ht="15.75" x14ac:dyDescent="0.25">
      <c r="A17" s="18" t="s">
        <v>26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4329.2</v>
      </c>
      <c r="C21" s="29">
        <v>22148.6</v>
      </c>
      <c r="D21" s="27">
        <v>107</v>
      </c>
      <c r="E21" s="29">
        <v>445.5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5002.5</v>
      </c>
      <c r="C22" s="39">
        <v>25247.8</v>
      </c>
      <c r="D22" s="37">
        <v>193.6</v>
      </c>
      <c r="E22" s="39">
        <v>932</v>
      </c>
      <c r="F22" s="37">
        <v>0</v>
      </c>
      <c r="G22" s="47">
        <v>0</v>
      </c>
      <c r="H22" s="37">
        <v>50.3</v>
      </c>
      <c r="I22" s="39">
        <v>218.6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1958.5</v>
      </c>
      <c r="C23" s="39">
        <v>9924.1</v>
      </c>
      <c r="D23" s="37">
        <v>1171.8</v>
      </c>
      <c r="E23" s="39">
        <v>4982.8999999999996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1745</v>
      </c>
      <c r="C24" s="39">
        <v>10866.1</v>
      </c>
      <c r="D24" s="37">
        <v>93.2</v>
      </c>
      <c r="E24" s="39">
        <v>341.4</v>
      </c>
      <c r="F24" s="37">
        <v>0</v>
      </c>
      <c r="G24" s="48">
        <v>0</v>
      </c>
      <c r="H24" s="37">
        <v>172.8</v>
      </c>
      <c r="I24" s="39">
        <v>801.1</v>
      </c>
      <c r="J24" s="37">
        <v>0</v>
      </c>
      <c r="K24" s="39">
        <v>0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1523.2</v>
      </c>
      <c r="C25" s="39">
        <v>8204.7999999999993</v>
      </c>
      <c r="D25" s="37">
        <v>2884.7</v>
      </c>
      <c r="E25" s="39">
        <v>12703.5</v>
      </c>
      <c r="F25" s="37">
        <v>0</v>
      </c>
      <c r="G25" s="47">
        <v>0</v>
      </c>
      <c r="H25" s="37">
        <v>35.299999999999997</v>
      </c>
      <c r="I25" s="39">
        <v>157.19999999999999</v>
      </c>
      <c r="J25" s="37">
        <v>805.1</v>
      </c>
      <c r="K25" s="39">
        <v>3526.9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1488.8</v>
      </c>
      <c r="C26" s="51">
        <v>7902.2</v>
      </c>
      <c r="D26" s="50">
        <v>458.2</v>
      </c>
      <c r="E26" s="51">
        <v>2795.2</v>
      </c>
      <c r="F26" s="50">
        <v>0</v>
      </c>
      <c r="G26" s="52">
        <v>0</v>
      </c>
      <c r="H26" s="50">
        <v>60.6</v>
      </c>
      <c r="I26" s="51">
        <v>305.5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16047.2</v>
      </c>
      <c r="C27" s="43">
        <f t="shared" si="2"/>
        <v>84293.599999999991</v>
      </c>
      <c r="D27" s="41">
        <f t="shared" si="2"/>
        <v>4908.5</v>
      </c>
      <c r="E27" s="43">
        <f t="shared" si="2"/>
        <v>22200.5</v>
      </c>
      <c r="F27" s="41">
        <f t="shared" si="2"/>
        <v>0</v>
      </c>
      <c r="G27" s="44">
        <f t="shared" si="2"/>
        <v>0</v>
      </c>
      <c r="H27" s="41">
        <f t="shared" si="2"/>
        <v>319.00000000000006</v>
      </c>
      <c r="I27" s="43">
        <f t="shared" si="2"/>
        <v>1482.4</v>
      </c>
      <c r="J27" s="41">
        <f t="shared" si="2"/>
        <v>805.1</v>
      </c>
      <c r="K27" s="43">
        <f t="shared" si="2"/>
        <v>3526.9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38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27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16944.100000000002</v>
      </c>
      <c r="C11" s="28">
        <f>C27</f>
        <v>92018.7</v>
      </c>
      <c r="D11" s="27">
        <f>H27</f>
        <v>99.3</v>
      </c>
      <c r="E11" s="29">
        <f>I27</f>
        <v>437.5</v>
      </c>
      <c r="F11" s="27">
        <f t="shared" ref="F11:G13" si="0">B11+D11</f>
        <v>17043.400000000001</v>
      </c>
      <c r="G11" s="30">
        <f t="shared" si="0"/>
        <v>92456.2</v>
      </c>
    </row>
    <row r="12" spans="1:9" x14ac:dyDescent="0.2">
      <c r="A12" s="31" t="s">
        <v>9</v>
      </c>
      <c r="B12" s="32">
        <f>D27</f>
        <v>6928.2000000000007</v>
      </c>
      <c r="C12" s="33">
        <f>E27</f>
        <v>31543.3</v>
      </c>
      <c r="D12" s="32">
        <f>J27</f>
        <v>959.4</v>
      </c>
      <c r="E12" s="34">
        <f>K27</f>
        <v>4274.1000000000004</v>
      </c>
      <c r="F12" s="32">
        <f t="shared" si="0"/>
        <v>7887.6</v>
      </c>
      <c r="G12" s="35">
        <f t="shared" si="0"/>
        <v>35817.4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23872.300000000003</v>
      </c>
      <c r="C14" s="42">
        <f t="shared" si="1"/>
        <v>123562</v>
      </c>
      <c r="D14" s="41">
        <f t="shared" si="1"/>
        <v>1058.7</v>
      </c>
      <c r="E14" s="43">
        <f t="shared" si="1"/>
        <v>4711.6000000000004</v>
      </c>
      <c r="F14" s="41">
        <f t="shared" si="1"/>
        <v>24931</v>
      </c>
      <c r="G14" s="44">
        <f t="shared" si="1"/>
        <v>128273.60000000001</v>
      </c>
    </row>
    <row r="17" spans="1:13" s="19" customFormat="1" ht="15.75" x14ac:dyDescent="0.25">
      <c r="A17" s="18" t="s">
        <v>28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3899</v>
      </c>
      <c r="C21" s="29">
        <v>20637.099999999999</v>
      </c>
      <c r="D21" s="27">
        <v>148.80000000000001</v>
      </c>
      <c r="E21" s="29">
        <v>514.6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4404.7</v>
      </c>
      <c r="C22" s="39">
        <v>23593.4</v>
      </c>
      <c r="D22" s="37">
        <v>656.9</v>
      </c>
      <c r="E22" s="39">
        <v>2916</v>
      </c>
      <c r="F22" s="37">
        <v>0</v>
      </c>
      <c r="G22" s="47">
        <v>0</v>
      </c>
      <c r="H22" s="37">
        <v>15.3</v>
      </c>
      <c r="I22" s="39">
        <v>65.900000000000006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4320.2</v>
      </c>
      <c r="C23" s="39">
        <v>23527.8</v>
      </c>
      <c r="D23" s="37">
        <v>2221.9</v>
      </c>
      <c r="E23" s="39">
        <v>10085.9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898.4</v>
      </c>
      <c r="C24" s="39">
        <v>5871.4</v>
      </c>
      <c r="D24" s="37">
        <v>251.4</v>
      </c>
      <c r="E24" s="39">
        <v>1101.2</v>
      </c>
      <c r="F24" s="37">
        <v>0</v>
      </c>
      <c r="G24" s="48">
        <v>0</v>
      </c>
      <c r="H24" s="37">
        <v>0</v>
      </c>
      <c r="I24" s="39">
        <v>0</v>
      </c>
      <c r="J24" s="37">
        <v>65.8</v>
      </c>
      <c r="K24" s="39">
        <v>216.8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1664.7</v>
      </c>
      <c r="C25" s="39">
        <v>9105.7000000000007</v>
      </c>
      <c r="D25" s="37">
        <v>3202.2</v>
      </c>
      <c r="E25" s="39">
        <v>14434.4</v>
      </c>
      <c r="F25" s="37">
        <v>0</v>
      </c>
      <c r="G25" s="47">
        <v>0</v>
      </c>
      <c r="H25" s="37">
        <v>76.8</v>
      </c>
      <c r="I25" s="39">
        <v>335.5</v>
      </c>
      <c r="J25" s="37">
        <v>893.6</v>
      </c>
      <c r="K25" s="39">
        <v>4057.3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1757.1</v>
      </c>
      <c r="C26" s="51">
        <v>9283.2999999999993</v>
      </c>
      <c r="D26" s="50">
        <v>447</v>
      </c>
      <c r="E26" s="51">
        <v>2491.1999999999998</v>
      </c>
      <c r="F26" s="50">
        <v>0</v>
      </c>
      <c r="G26" s="52">
        <v>0</v>
      </c>
      <c r="H26" s="50">
        <v>7.2</v>
      </c>
      <c r="I26" s="51">
        <v>36.1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16944.100000000002</v>
      </c>
      <c r="C27" s="43">
        <f t="shared" si="2"/>
        <v>92018.7</v>
      </c>
      <c r="D27" s="41">
        <f t="shared" si="2"/>
        <v>6928.2000000000007</v>
      </c>
      <c r="E27" s="43">
        <f t="shared" si="2"/>
        <v>31543.3</v>
      </c>
      <c r="F27" s="41">
        <f t="shared" si="2"/>
        <v>0</v>
      </c>
      <c r="G27" s="44">
        <f t="shared" si="2"/>
        <v>0</v>
      </c>
      <c r="H27" s="41">
        <f t="shared" si="2"/>
        <v>99.3</v>
      </c>
      <c r="I27" s="43">
        <f t="shared" si="2"/>
        <v>437.5</v>
      </c>
      <c r="J27" s="41">
        <f t="shared" si="2"/>
        <v>959.4</v>
      </c>
      <c r="K27" s="43">
        <f t="shared" si="2"/>
        <v>4274.1000000000004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41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29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9035.9000000000015</v>
      </c>
      <c r="C11" s="28">
        <f>C27</f>
        <v>49214</v>
      </c>
      <c r="D11" s="27">
        <f>H27</f>
        <v>69.7</v>
      </c>
      <c r="E11" s="29">
        <f>I27</f>
        <v>312.5</v>
      </c>
      <c r="F11" s="27">
        <f t="shared" ref="F11:G13" si="0">B11+D11</f>
        <v>9105.6000000000022</v>
      </c>
      <c r="G11" s="30">
        <f t="shared" si="0"/>
        <v>49526.5</v>
      </c>
    </row>
    <row r="12" spans="1:9" x14ac:dyDescent="0.2">
      <c r="A12" s="31" t="s">
        <v>9</v>
      </c>
      <c r="B12" s="32">
        <f>D27</f>
        <v>9623.9000000000015</v>
      </c>
      <c r="C12" s="33">
        <f>E27</f>
        <v>43904.900000000009</v>
      </c>
      <c r="D12" s="32">
        <f>J27</f>
        <v>1017.5</v>
      </c>
      <c r="E12" s="34">
        <f>K27</f>
        <v>4669</v>
      </c>
      <c r="F12" s="32">
        <f t="shared" si="0"/>
        <v>10641.400000000001</v>
      </c>
      <c r="G12" s="35">
        <f t="shared" si="0"/>
        <v>48573.900000000009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18659.800000000003</v>
      </c>
      <c r="C14" s="42">
        <f t="shared" si="1"/>
        <v>93118.900000000009</v>
      </c>
      <c r="D14" s="41">
        <f t="shared" si="1"/>
        <v>1087.2</v>
      </c>
      <c r="E14" s="43">
        <f t="shared" si="1"/>
        <v>4981.5</v>
      </c>
      <c r="F14" s="41">
        <f t="shared" si="1"/>
        <v>19747.000000000004</v>
      </c>
      <c r="G14" s="44">
        <f t="shared" si="1"/>
        <v>98100.400000000009</v>
      </c>
    </row>
    <row r="17" spans="1:13" s="19" customFormat="1" ht="15.75" x14ac:dyDescent="0.25">
      <c r="A17" s="18" t="s">
        <v>30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3523</v>
      </c>
      <c r="C21" s="29">
        <v>17942.099999999999</v>
      </c>
      <c r="D21" s="27">
        <v>670.9</v>
      </c>
      <c r="E21" s="29">
        <v>2263.6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2799.5</v>
      </c>
      <c r="C22" s="39">
        <v>15581</v>
      </c>
      <c r="D22" s="37">
        <v>952.4</v>
      </c>
      <c r="E22" s="39">
        <v>4372.8</v>
      </c>
      <c r="F22" s="37">
        <v>0</v>
      </c>
      <c r="G22" s="47">
        <v>0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672.2</v>
      </c>
      <c r="C23" s="39">
        <v>3918.3</v>
      </c>
      <c r="D23" s="37">
        <v>3055.3</v>
      </c>
      <c r="E23" s="39">
        <v>14185.5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642</v>
      </c>
      <c r="C24" s="39">
        <v>4103.5</v>
      </c>
      <c r="D24" s="37">
        <v>444.1</v>
      </c>
      <c r="E24" s="39">
        <v>1994.7</v>
      </c>
      <c r="F24" s="37">
        <v>0</v>
      </c>
      <c r="G24" s="48">
        <v>0</v>
      </c>
      <c r="H24" s="37">
        <v>0</v>
      </c>
      <c r="I24" s="39">
        <v>0</v>
      </c>
      <c r="J24" s="37">
        <v>253.9</v>
      </c>
      <c r="K24" s="39">
        <v>935.5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624</v>
      </c>
      <c r="C25" s="39">
        <v>3472.7</v>
      </c>
      <c r="D25" s="37">
        <v>4312</v>
      </c>
      <c r="E25" s="39">
        <v>20378</v>
      </c>
      <c r="F25" s="37">
        <v>0</v>
      </c>
      <c r="G25" s="47">
        <v>0</v>
      </c>
      <c r="H25" s="37">
        <v>69.7</v>
      </c>
      <c r="I25" s="39">
        <v>312.5</v>
      </c>
      <c r="J25" s="37">
        <v>763.6</v>
      </c>
      <c r="K25" s="39">
        <v>3733.5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775.2</v>
      </c>
      <c r="C26" s="51">
        <v>4196.3999999999996</v>
      </c>
      <c r="D26" s="50">
        <v>189.2</v>
      </c>
      <c r="E26" s="51">
        <v>710.3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9035.9000000000015</v>
      </c>
      <c r="C27" s="43">
        <f t="shared" si="2"/>
        <v>49214</v>
      </c>
      <c r="D27" s="41">
        <f t="shared" si="2"/>
        <v>9623.9000000000015</v>
      </c>
      <c r="E27" s="43">
        <f t="shared" si="2"/>
        <v>43904.900000000009</v>
      </c>
      <c r="F27" s="41">
        <f t="shared" si="2"/>
        <v>0</v>
      </c>
      <c r="G27" s="44">
        <f t="shared" si="2"/>
        <v>0</v>
      </c>
      <c r="H27" s="41">
        <f t="shared" si="2"/>
        <v>69.7</v>
      </c>
      <c r="I27" s="43">
        <f t="shared" si="2"/>
        <v>312.5</v>
      </c>
      <c r="J27" s="41">
        <f t="shared" si="2"/>
        <v>1017.5</v>
      </c>
      <c r="K27" s="43">
        <f t="shared" si="2"/>
        <v>4669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44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31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5962.3</v>
      </c>
      <c r="C11" s="28">
        <f>C27</f>
        <v>31552.899999999998</v>
      </c>
      <c r="D11" s="27">
        <f>H27</f>
        <v>106.6</v>
      </c>
      <c r="E11" s="29">
        <f>I27</f>
        <v>524.79999999999995</v>
      </c>
      <c r="F11" s="27">
        <f t="shared" ref="F11:G13" si="0">B11+D11</f>
        <v>6068.9000000000005</v>
      </c>
      <c r="G11" s="30">
        <f t="shared" si="0"/>
        <v>32077.699999999997</v>
      </c>
    </row>
    <row r="12" spans="1:9" x14ac:dyDescent="0.2">
      <c r="A12" s="31" t="s">
        <v>9</v>
      </c>
      <c r="B12" s="32">
        <f>D27</f>
        <v>15508.499999999998</v>
      </c>
      <c r="C12" s="33">
        <f>E27</f>
        <v>72147.600000000006</v>
      </c>
      <c r="D12" s="32">
        <f>J27</f>
        <v>1076.5999999999999</v>
      </c>
      <c r="E12" s="34">
        <f>K27</f>
        <v>5106.3999999999996</v>
      </c>
      <c r="F12" s="32">
        <f t="shared" si="0"/>
        <v>16585.099999999999</v>
      </c>
      <c r="G12" s="35">
        <f t="shared" si="0"/>
        <v>77254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21470.799999999999</v>
      </c>
      <c r="C14" s="42">
        <f t="shared" si="1"/>
        <v>103700.5</v>
      </c>
      <c r="D14" s="41">
        <f t="shared" si="1"/>
        <v>1183.1999999999998</v>
      </c>
      <c r="E14" s="43">
        <f t="shared" si="1"/>
        <v>5631.2</v>
      </c>
      <c r="F14" s="41">
        <f t="shared" si="1"/>
        <v>22654</v>
      </c>
      <c r="G14" s="44">
        <f t="shared" si="1"/>
        <v>109331.7</v>
      </c>
    </row>
    <row r="17" spans="1:13" s="19" customFormat="1" ht="15.75" x14ac:dyDescent="0.25">
      <c r="A17" s="18" t="s">
        <v>32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3250.3</v>
      </c>
      <c r="C21" s="29">
        <v>16687.599999999999</v>
      </c>
      <c r="D21" s="27">
        <v>885.3</v>
      </c>
      <c r="E21" s="29">
        <v>3428.6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2125</v>
      </c>
      <c r="C22" s="39">
        <v>11049.4</v>
      </c>
      <c r="D22" s="37">
        <v>3348.1</v>
      </c>
      <c r="E22" s="39">
        <v>15977.6</v>
      </c>
      <c r="F22" s="37">
        <v>0</v>
      </c>
      <c r="G22" s="47">
        <v>0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274.3</v>
      </c>
      <c r="C23" s="39">
        <v>1807.6</v>
      </c>
      <c r="D23" s="37">
        <v>4541.7</v>
      </c>
      <c r="E23" s="39">
        <v>21408.400000000001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10.7</v>
      </c>
      <c r="C24" s="39">
        <v>156.69999999999999</v>
      </c>
      <c r="D24" s="37">
        <v>929.1</v>
      </c>
      <c r="E24" s="39">
        <v>4391.8999999999996</v>
      </c>
      <c r="F24" s="37">
        <v>0</v>
      </c>
      <c r="G24" s="48">
        <v>0</v>
      </c>
      <c r="H24" s="37">
        <v>0</v>
      </c>
      <c r="I24" s="39">
        <v>0</v>
      </c>
      <c r="J24" s="37">
        <v>200.2</v>
      </c>
      <c r="K24" s="39">
        <v>777.5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114</v>
      </c>
      <c r="C25" s="39">
        <v>702.3</v>
      </c>
      <c r="D25" s="37">
        <v>5093</v>
      </c>
      <c r="E25" s="39">
        <v>23395</v>
      </c>
      <c r="F25" s="37">
        <v>0</v>
      </c>
      <c r="G25" s="47">
        <v>0</v>
      </c>
      <c r="H25" s="37">
        <v>106.6</v>
      </c>
      <c r="I25" s="39">
        <v>524.79999999999995</v>
      </c>
      <c r="J25" s="37">
        <v>876.4</v>
      </c>
      <c r="K25" s="39">
        <v>4328.8999999999996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188</v>
      </c>
      <c r="C26" s="51">
        <v>1149.3</v>
      </c>
      <c r="D26" s="50">
        <v>711.3</v>
      </c>
      <c r="E26" s="51">
        <v>3546.1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5962.3</v>
      </c>
      <c r="C27" s="43">
        <f t="shared" si="2"/>
        <v>31552.899999999998</v>
      </c>
      <c r="D27" s="41">
        <f t="shared" si="2"/>
        <v>15508.499999999998</v>
      </c>
      <c r="E27" s="43">
        <f t="shared" si="2"/>
        <v>72147.600000000006</v>
      </c>
      <c r="F27" s="41">
        <f t="shared" si="2"/>
        <v>0</v>
      </c>
      <c r="G27" s="44">
        <f t="shared" si="2"/>
        <v>0</v>
      </c>
      <c r="H27" s="41">
        <f t="shared" si="2"/>
        <v>106.6</v>
      </c>
      <c r="I27" s="43">
        <f t="shared" si="2"/>
        <v>524.79999999999995</v>
      </c>
      <c r="J27" s="41">
        <f t="shared" si="2"/>
        <v>1076.5999999999999</v>
      </c>
      <c r="K27" s="43">
        <f t="shared" si="2"/>
        <v>5106.3999999999996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33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3026.0999999999995</v>
      </c>
      <c r="C11" s="28">
        <f>C27</f>
        <v>14960.699999999999</v>
      </c>
      <c r="D11" s="27">
        <f>H27</f>
        <v>87.3</v>
      </c>
      <c r="E11" s="29">
        <f>I27</f>
        <v>407.4</v>
      </c>
      <c r="F11" s="27">
        <f t="shared" ref="F11:G13" si="0">B11+D11</f>
        <v>3113.3999999999996</v>
      </c>
      <c r="G11" s="30">
        <f t="shared" si="0"/>
        <v>15368.099999999999</v>
      </c>
    </row>
    <row r="12" spans="1:9" x14ac:dyDescent="0.2">
      <c r="A12" s="31" t="s">
        <v>9</v>
      </c>
      <c r="B12" s="32">
        <f>D27</f>
        <v>18592.399999999998</v>
      </c>
      <c r="C12" s="33">
        <f>E27</f>
        <v>89781.4</v>
      </c>
      <c r="D12" s="32">
        <f>J27</f>
        <v>1092.3999999999999</v>
      </c>
      <c r="E12" s="34">
        <f>K27</f>
        <v>5429.8</v>
      </c>
      <c r="F12" s="32">
        <f t="shared" si="0"/>
        <v>19684.8</v>
      </c>
      <c r="G12" s="35">
        <f t="shared" si="0"/>
        <v>95211.199999999997</v>
      </c>
    </row>
    <row r="13" spans="1:9" x14ac:dyDescent="0.2">
      <c r="A13" s="36" t="s">
        <v>10</v>
      </c>
      <c r="B13" s="37">
        <f>F27</f>
        <v>86.7</v>
      </c>
      <c r="C13" s="38">
        <f>G27</f>
        <v>498.4</v>
      </c>
      <c r="D13" s="37">
        <f>L27</f>
        <v>0</v>
      </c>
      <c r="E13" s="39">
        <f>M27</f>
        <v>0</v>
      </c>
      <c r="F13" s="32">
        <f t="shared" si="0"/>
        <v>86.7</v>
      </c>
      <c r="G13" s="40">
        <f t="shared" si="0"/>
        <v>498.4</v>
      </c>
    </row>
    <row r="14" spans="1:9" s="19" customFormat="1" x14ac:dyDescent="0.2">
      <c r="A14" s="20" t="s">
        <v>4</v>
      </c>
      <c r="B14" s="41">
        <f t="shared" ref="B14:G14" si="1">SUM(B11:B13)</f>
        <v>21705.199999999997</v>
      </c>
      <c r="C14" s="42">
        <f t="shared" si="1"/>
        <v>105240.49999999999</v>
      </c>
      <c r="D14" s="41">
        <f t="shared" si="1"/>
        <v>1179.6999999999998</v>
      </c>
      <c r="E14" s="43">
        <f t="shared" si="1"/>
        <v>5837.2</v>
      </c>
      <c r="F14" s="41">
        <f t="shared" si="1"/>
        <v>22884.899999999998</v>
      </c>
      <c r="G14" s="44">
        <f t="shared" si="1"/>
        <v>111077.69999999998</v>
      </c>
    </row>
    <row r="17" spans="1:13" s="19" customFormat="1" ht="15.75" x14ac:dyDescent="0.25">
      <c r="A17" s="18" t="s">
        <v>34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1822.5</v>
      </c>
      <c r="C21" s="29">
        <v>8336.7000000000007</v>
      </c>
      <c r="D21" s="27">
        <v>974.2</v>
      </c>
      <c r="E21" s="29">
        <v>4100.1000000000004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1146.5</v>
      </c>
      <c r="C22" s="39">
        <v>5898.9</v>
      </c>
      <c r="D22" s="37">
        <v>3649.4</v>
      </c>
      <c r="E22" s="39">
        <v>18501.099999999999</v>
      </c>
      <c r="F22" s="37">
        <v>86.7</v>
      </c>
      <c r="G22" s="48">
        <v>498.4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15.7</v>
      </c>
      <c r="C23" s="39">
        <v>255.4</v>
      </c>
      <c r="D23" s="37">
        <v>5499.2</v>
      </c>
      <c r="E23" s="39">
        <v>28915.5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12.2</v>
      </c>
      <c r="C24" s="39">
        <v>140.9</v>
      </c>
      <c r="D24" s="37">
        <v>1665.8</v>
      </c>
      <c r="E24" s="39">
        <v>7879.2</v>
      </c>
      <c r="F24" s="37">
        <v>0</v>
      </c>
      <c r="G24" s="48">
        <v>0</v>
      </c>
      <c r="H24" s="37">
        <v>0</v>
      </c>
      <c r="I24" s="39">
        <v>0</v>
      </c>
      <c r="J24" s="37">
        <v>117.1</v>
      </c>
      <c r="K24" s="39">
        <v>505.3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6.6</v>
      </c>
      <c r="C25" s="39">
        <v>89.5</v>
      </c>
      <c r="D25" s="37">
        <v>6087.1</v>
      </c>
      <c r="E25" s="39">
        <v>26908</v>
      </c>
      <c r="F25" s="37">
        <v>0</v>
      </c>
      <c r="G25" s="47">
        <v>0</v>
      </c>
      <c r="H25" s="37">
        <v>87.3</v>
      </c>
      <c r="I25" s="39">
        <v>407.4</v>
      </c>
      <c r="J25" s="37">
        <v>975.3</v>
      </c>
      <c r="K25" s="39">
        <v>4924.5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22.6</v>
      </c>
      <c r="C26" s="51">
        <v>239.3</v>
      </c>
      <c r="D26" s="50">
        <v>716.7</v>
      </c>
      <c r="E26" s="51">
        <v>3477.5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3026.0999999999995</v>
      </c>
      <c r="C27" s="43">
        <f t="shared" si="2"/>
        <v>14960.699999999999</v>
      </c>
      <c r="D27" s="41">
        <f t="shared" si="2"/>
        <v>18592.399999999998</v>
      </c>
      <c r="E27" s="43">
        <f t="shared" si="2"/>
        <v>89781.4</v>
      </c>
      <c r="F27" s="41">
        <f t="shared" si="2"/>
        <v>86.7</v>
      </c>
      <c r="G27" s="44">
        <f t="shared" si="2"/>
        <v>498.4</v>
      </c>
      <c r="H27" s="41">
        <f t="shared" si="2"/>
        <v>87.3</v>
      </c>
      <c r="I27" s="43">
        <f t="shared" si="2"/>
        <v>407.4</v>
      </c>
      <c r="J27" s="41">
        <f t="shared" si="2"/>
        <v>1092.3999999999999</v>
      </c>
      <c r="K27" s="43">
        <f t="shared" si="2"/>
        <v>5429.8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9744-35AB-4844-90F5-A553F5546FA5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50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36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2030.1000000000001</v>
      </c>
      <c r="C11" s="28">
        <f>C27</f>
        <v>9976.2000000000007</v>
      </c>
      <c r="D11" s="27">
        <f>H27</f>
        <v>73.3</v>
      </c>
      <c r="E11" s="29">
        <f>I27</f>
        <v>334.5</v>
      </c>
      <c r="F11" s="27">
        <f t="shared" ref="F11:G13" si="0">B11+D11</f>
        <v>2103.4</v>
      </c>
      <c r="G11" s="30">
        <f t="shared" si="0"/>
        <v>10310.700000000001</v>
      </c>
    </row>
    <row r="12" spans="1:9" x14ac:dyDescent="0.2">
      <c r="A12" s="31" t="s">
        <v>9</v>
      </c>
      <c r="B12" s="32">
        <f>D27</f>
        <v>21721.899999999998</v>
      </c>
      <c r="C12" s="33">
        <f>E27</f>
        <v>103742.7</v>
      </c>
      <c r="D12" s="32">
        <f>J27</f>
        <v>1452.2</v>
      </c>
      <c r="E12" s="34">
        <f>K27</f>
        <v>6899</v>
      </c>
      <c r="F12" s="32">
        <f t="shared" si="0"/>
        <v>23174.1</v>
      </c>
      <c r="G12" s="35">
        <f t="shared" si="0"/>
        <v>110641.7</v>
      </c>
    </row>
    <row r="13" spans="1:9" x14ac:dyDescent="0.2">
      <c r="A13" s="36" t="s">
        <v>10</v>
      </c>
      <c r="B13" s="37">
        <f>F27</f>
        <v>68</v>
      </c>
      <c r="C13" s="38">
        <f>G27</f>
        <v>339.7</v>
      </c>
      <c r="D13" s="37">
        <f>L27</f>
        <v>0</v>
      </c>
      <c r="E13" s="39">
        <f>M27</f>
        <v>0</v>
      </c>
      <c r="F13" s="32">
        <f t="shared" si="0"/>
        <v>68</v>
      </c>
      <c r="G13" s="40">
        <f t="shared" si="0"/>
        <v>339.7</v>
      </c>
    </row>
    <row r="14" spans="1:9" s="19" customFormat="1" x14ac:dyDescent="0.2">
      <c r="A14" s="20" t="s">
        <v>4</v>
      </c>
      <c r="B14" s="41">
        <f t="shared" ref="B14:G14" si="1">SUM(B11:B13)</f>
        <v>23819.999999999996</v>
      </c>
      <c r="C14" s="42">
        <f t="shared" si="1"/>
        <v>114058.59999999999</v>
      </c>
      <c r="D14" s="41">
        <f t="shared" si="1"/>
        <v>1525.5</v>
      </c>
      <c r="E14" s="43">
        <f t="shared" si="1"/>
        <v>7233.5</v>
      </c>
      <c r="F14" s="41">
        <f t="shared" si="1"/>
        <v>25345.5</v>
      </c>
      <c r="G14" s="44">
        <f t="shared" si="1"/>
        <v>121292.09999999999</v>
      </c>
    </row>
    <row r="17" spans="1:13" s="19" customFormat="1" ht="15.75" x14ac:dyDescent="0.25">
      <c r="A17" s="18" t="s">
        <v>37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1530.5</v>
      </c>
      <c r="C21" s="29">
        <v>7356.7</v>
      </c>
      <c r="D21" s="27">
        <v>2465.4</v>
      </c>
      <c r="E21" s="29">
        <v>10732.6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405.7</v>
      </c>
      <c r="C22" s="39">
        <v>2180.9</v>
      </c>
      <c r="D22" s="37">
        <v>4529.6000000000004</v>
      </c>
      <c r="E22" s="39">
        <v>23208</v>
      </c>
      <c r="F22" s="37">
        <v>68</v>
      </c>
      <c r="G22" s="48">
        <v>339.7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6795.5</v>
      </c>
      <c r="E23" s="39">
        <v>33616.5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1584.8</v>
      </c>
      <c r="E24" s="39">
        <v>8131.3</v>
      </c>
      <c r="F24" s="37">
        <v>0</v>
      </c>
      <c r="G24" s="48">
        <v>0</v>
      </c>
      <c r="H24" s="37">
        <v>0</v>
      </c>
      <c r="I24" s="39">
        <v>0</v>
      </c>
      <c r="J24" s="37">
        <v>144.5</v>
      </c>
      <c r="K24" s="39">
        <v>681.1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93.9</v>
      </c>
      <c r="C25" s="39">
        <v>438.6</v>
      </c>
      <c r="D25" s="37">
        <v>4626.5</v>
      </c>
      <c r="E25" s="39">
        <v>20219.099999999999</v>
      </c>
      <c r="F25" s="37">
        <v>0</v>
      </c>
      <c r="G25" s="47">
        <v>0</v>
      </c>
      <c r="H25" s="37">
        <v>73.3</v>
      </c>
      <c r="I25" s="39">
        <v>334.5</v>
      </c>
      <c r="J25" s="37">
        <v>1307.7</v>
      </c>
      <c r="K25" s="39">
        <v>6217.9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1720.1</v>
      </c>
      <c r="E26" s="51">
        <v>7835.2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2030.1000000000001</v>
      </c>
      <c r="C27" s="43">
        <f t="shared" si="2"/>
        <v>9976.2000000000007</v>
      </c>
      <c r="D27" s="41">
        <f t="shared" si="2"/>
        <v>21721.899999999998</v>
      </c>
      <c r="E27" s="43">
        <f t="shared" si="2"/>
        <v>103742.7</v>
      </c>
      <c r="F27" s="41">
        <f t="shared" si="2"/>
        <v>68</v>
      </c>
      <c r="G27" s="44">
        <f t="shared" si="2"/>
        <v>339.7</v>
      </c>
      <c r="H27" s="41">
        <f t="shared" si="2"/>
        <v>73.3</v>
      </c>
      <c r="I27" s="43">
        <f t="shared" si="2"/>
        <v>334.5</v>
      </c>
      <c r="J27" s="41">
        <f t="shared" si="2"/>
        <v>1452.2</v>
      </c>
      <c r="K27" s="43">
        <f t="shared" si="2"/>
        <v>6899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FC87-2EA0-4583-B2E4-2D58BCBB0029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53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39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2619.5</v>
      </c>
      <c r="C11" s="28">
        <f>C27</f>
        <v>13189.2</v>
      </c>
      <c r="D11" s="27">
        <f>H27</f>
        <v>62.2</v>
      </c>
      <c r="E11" s="29">
        <f>I27</f>
        <v>338.3</v>
      </c>
      <c r="F11" s="27">
        <f t="shared" ref="F11:G13" si="0">B11+D11</f>
        <v>2681.7</v>
      </c>
      <c r="G11" s="30">
        <f t="shared" si="0"/>
        <v>13527.5</v>
      </c>
    </row>
    <row r="12" spans="1:9" x14ac:dyDescent="0.2">
      <c r="A12" s="31" t="s">
        <v>9</v>
      </c>
      <c r="B12" s="32">
        <f>D27</f>
        <v>28975.100000000002</v>
      </c>
      <c r="C12" s="33">
        <f>E27</f>
        <v>139936.6</v>
      </c>
      <c r="D12" s="32">
        <f>J27</f>
        <v>1991.3000000000002</v>
      </c>
      <c r="E12" s="34">
        <f>K27</f>
        <v>8162.4</v>
      </c>
      <c r="F12" s="32">
        <f t="shared" si="0"/>
        <v>30966.400000000001</v>
      </c>
      <c r="G12" s="35">
        <f t="shared" si="0"/>
        <v>148099</v>
      </c>
    </row>
    <row r="13" spans="1:9" x14ac:dyDescent="0.2">
      <c r="A13" s="36" t="s">
        <v>10</v>
      </c>
      <c r="B13" s="37">
        <f>F27</f>
        <v>81.8</v>
      </c>
      <c r="C13" s="38">
        <f>G27</f>
        <v>280.8</v>
      </c>
      <c r="D13" s="37">
        <f>L27</f>
        <v>0</v>
      </c>
      <c r="E13" s="39">
        <f>M27</f>
        <v>0</v>
      </c>
      <c r="F13" s="32">
        <f t="shared" si="0"/>
        <v>81.8</v>
      </c>
      <c r="G13" s="40">
        <f t="shared" si="0"/>
        <v>280.8</v>
      </c>
    </row>
    <row r="14" spans="1:9" s="19" customFormat="1" x14ac:dyDescent="0.2">
      <c r="A14" s="20" t="s">
        <v>4</v>
      </c>
      <c r="B14" s="41">
        <f t="shared" ref="B14:G14" si="1">SUM(B11:B13)</f>
        <v>31676.400000000001</v>
      </c>
      <c r="C14" s="42">
        <f t="shared" si="1"/>
        <v>153406.6</v>
      </c>
      <c r="D14" s="41">
        <f t="shared" si="1"/>
        <v>2053.5</v>
      </c>
      <c r="E14" s="43">
        <f t="shared" si="1"/>
        <v>8500.6999999999989</v>
      </c>
      <c r="F14" s="41">
        <f t="shared" si="1"/>
        <v>33729.9</v>
      </c>
      <c r="G14" s="44">
        <f t="shared" si="1"/>
        <v>161907.29999999999</v>
      </c>
    </row>
    <row r="17" spans="1:13" s="19" customFormat="1" ht="15.75" x14ac:dyDescent="0.25">
      <c r="A17" s="18" t="s">
        <v>40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2303.1999999999998</v>
      </c>
      <c r="C21" s="29">
        <v>11440</v>
      </c>
      <c r="D21" s="27">
        <v>5087.8</v>
      </c>
      <c r="E21" s="29">
        <v>23142.9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316.3</v>
      </c>
      <c r="C22" s="39">
        <v>1749.2</v>
      </c>
      <c r="D22" s="37">
        <v>6614.4</v>
      </c>
      <c r="E22" s="39">
        <v>33442.199999999997</v>
      </c>
      <c r="F22" s="37">
        <v>0</v>
      </c>
      <c r="G22" s="47">
        <v>0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7759.3</v>
      </c>
      <c r="E23" s="39">
        <v>40236.800000000003</v>
      </c>
      <c r="F23" s="37">
        <v>81.8</v>
      </c>
      <c r="G23" s="48">
        <v>280.8</v>
      </c>
      <c r="H23" s="37">
        <v>0</v>
      </c>
      <c r="I23" s="39">
        <v>0</v>
      </c>
      <c r="J23" s="37">
        <v>21.8</v>
      </c>
      <c r="K23" s="39">
        <v>110.8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1872.2</v>
      </c>
      <c r="E24" s="39">
        <v>9867.7000000000007</v>
      </c>
      <c r="F24" s="37">
        <v>0</v>
      </c>
      <c r="G24" s="48">
        <v>0</v>
      </c>
      <c r="H24" s="37">
        <v>0</v>
      </c>
      <c r="I24" s="39">
        <v>0</v>
      </c>
      <c r="J24" s="37">
        <v>322.8</v>
      </c>
      <c r="K24" s="39">
        <v>1244.3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5304</v>
      </c>
      <c r="E25" s="39">
        <v>23180.9</v>
      </c>
      <c r="F25" s="37">
        <v>0</v>
      </c>
      <c r="G25" s="47">
        <v>0</v>
      </c>
      <c r="H25" s="37">
        <v>62.2</v>
      </c>
      <c r="I25" s="39">
        <v>338.3</v>
      </c>
      <c r="J25" s="37">
        <v>1646.7</v>
      </c>
      <c r="K25" s="39">
        <v>6807.3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2337.4</v>
      </c>
      <c r="E26" s="51">
        <v>10066.1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2619.5</v>
      </c>
      <c r="C27" s="43">
        <f t="shared" si="2"/>
        <v>13189.2</v>
      </c>
      <c r="D27" s="41">
        <f t="shared" si="2"/>
        <v>28975.100000000002</v>
      </c>
      <c r="E27" s="43">
        <f t="shared" si="2"/>
        <v>139936.6</v>
      </c>
      <c r="F27" s="41">
        <f t="shared" si="2"/>
        <v>81.8</v>
      </c>
      <c r="G27" s="44">
        <f t="shared" si="2"/>
        <v>280.8</v>
      </c>
      <c r="H27" s="41">
        <f t="shared" si="2"/>
        <v>62.2</v>
      </c>
      <c r="I27" s="43">
        <f t="shared" si="2"/>
        <v>338.3</v>
      </c>
      <c r="J27" s="41">
        <f t="shared" si="2"/>
        <v>1991.3000000000002</v>
      </c>
      <c r="K27" s="43">
        <f t="shared" si="2"/>
        <v>8162.4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5284-C6DD-453C-A481-97EA041D3C15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54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42</v>
      </c>
    </row>
    <row r="9" spans="1:9" x14ac:dyDescent="0.2">
      <c r="B9" s="59" t="s">
        <v>2</v>
      </c>
      <c r="C9" s="60"/>
      <c r="D9" s="59" t="s">
        <v>3</v>
      </c>
      <c r="E9" s="60"/>
      <c r="F9" s="59" t="s">
        <v>4</v>
      </c>
      <c r="G9" s="60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669.2</v>
      </c>
      <c r="C11" s="28">
        <f>C27</f>
        <v>3514.3</v>
      </c>
      <c r="D11" s="27">
        <f>H27</f>
        <v>2.6</v>
      </c>
      <c r="E11" s="29">
        <f>I27</f>
        <v>14.8</v>
      </c>
      <c r="F11" s="27">
        <f t="shared" ref="F11:G13" si="0">B11+D11</f>
        <v>671.80000000000007</v>
      </c>
      <c r="G11" s="30">
        <f t="shared" si="0"/>
        <v>3529.1000000000004</v>
      </c>
    </row>
    <row r="12" spans="1:9" x14ac:dyDescent="0.2">
      <c r="A12" s="31" t="s">
        <v>9</v>
      </c>
      <c r="B12" s="32">
        <f>D27</f>
        <v>33853.4</v>
      </c>
      <c r="C12" s="33">
        <f>E27</f>
        <v>162968.1</v>
      </c>
      <c r="D12" s="32">
        <f>J27</f>
        <v>1870</v>
      </c>
      <c r="E12" s="34">
        <f>K27</f>
        <v>7847.9</v>
      </c>
      <c r="F12" s="32">
        <f t="shared" si="0"/>
        <v>35723.4</v>
      </c>
      <c r="G12" s="35">
        <f t="shared" si="0"/>
        <v>170816</v>
      </c>
    </row>
    <row r="13" spans="1:9" x14ac:dyDescent="0.2">
      <c r="A13" s="36" t="s">
        <v>10</v>
      </c>
      <c r="B13" s="37">
        <f>F27</f>
        <v>306.59999999999997</v>
      </c>
      <c r="C13" s="38">
        <f>G27</f>
        <v>945</v>
      </c>
      <c r="D13" s="37">
        <f>L27</f>
        <v>49.3</v>
      </c>
      <c r="E13" s="39">
        <f>M27</f>
        <v>113.6</v>
      </c>
      <c r="F13" s="32">
        <f t="shared" si="0"/>
        <v>355.9</v>
      </c>
      <c r="G13" s="40">
        <f t="shared" si="0"/>
        <v>1058.5999999999999</v>
      </c>
    </row>
    <row r="14" spans="1:9" s="19" customFormat="1" x14ac:dyDescent="0.2">
      <c r="A14" s="20" t="s">
        <v>4</v>
      </c>
      <c r="B14" s="41">
        <f t="shared" ref="B14:G14" si="1">SUM(B11:B13)</f>
        <v>34829.199999999997</v>
      </c>
      <c r="C14" s="42">
        <f t="shared" si="1"/>
        <v>167427.4</v>
      </c>
      <c r="D14" s="41">
        <f t="shared" si="1"/>
        <v>1921.8999999999999</v>
      </c>
      <c r="E14" s="43">
        <f t="shared" si="1"/>
        <v>7976.3</v>
      </c>
      <c r="F14" s="41">
        <f t="shared" si="1"/>
        <v>36751.100000000006</v>
      </c>
      <c r="G14" s="44">
        <f t="shared" si="1"/>
        <v>175403.7</v>
      </c>
    </row>
    <row r="17" spans="1:13" s="19" customFormat="1" ht="15.75" x14ac:dyDescent="0.25">
      <c r="A17" s="18" t="s">
        <v>43</v>
      </c>
    </row>
    <row r="18" spans="1:13" ht="15" x14ac:dyDescent="0.2">
      <c r="A18" s="45"/>
      <c r="B18" s="59" t="s">
        <v>2</v>
      </c>
      <c r="C18" s="61"/>
      <c r="D18" s="61"/>
      <c r="E18" s="61"/>
      <c r="F18" s="61"/>
      <c r="G18" s="60"/>
      <c r="H18" s="59" t="s">
        <v>3</v>
      </c>
      <c r="I18" s="61"/>
      <c r="J18" s="61"/>
      <c r="K18" s="61"/>
      <c r="L18" s="61"/>
      <c r="M18" s="60"/>
    </row>
    <row r="19" spans="1:13" x14ac:dyDescent="0.2">
      <c r="B19" s="59" t="s">
        <v>8</v>
      </c>
      <c r="C19" s="60"/>
      <c r="D19" s="59" t="s">
        <v>9</v>
      </c>
      <c r="E19" s="60"/>
      <c r="F19" s="59" t="s">
        <v>10</v>
      </c>
      <c r="G19" s="60"/>
      <c r="H19" s="59" t="s">
        <v>8</v>
      </c>
      <c r="I19" s="60"/>
      <c r="J19" s="59" t="s">
        <v>9</v>
      </c>
      <c r="K19" s="60"/>
      <c r="L19" s="59" t="s">
        <v>10</v>
      </c>
      <c r="M19" s="60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669.2</v>
      </c>
      <c r="C21" s="29">
        <v>3514.3</v>
      </c>
      <c r="D21" s="27">
        <v>7500.5</v>
      </c>
      <c r="E21" s="29">
        <v>37263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30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8222.7999999999993</v>
      </c>
      <c r="E22" s="39">
        <v>41298.300000000003</v>
      </c>
      <c r="F22" s="37">
        <v>0</v>
      </c>
      <c r="G22" s="47">
        <v>0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0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7312.8</v>
      </c>
      <c r="E23" s="39">
        <v>34308.699999999997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0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1900.7</v>
      </c>
      <c r="E24" s="39">
        <v>10629.1</v>
      </c>
      <c r="F24" s="37">
        <v>268.39999999999998</v>
      </c>
      <c r="G24" s="48">
        <v>776.3</v>
      </c>
      <c r="H24" s="37">
        <v>0</v>
      </c>
      <c r="I24" s="39">
        <v>0</v>
      </c>
      <c r="J24" s="37">
        <v>388.9</v>
      </c>
      <c r="K24" s="39">
        <v>1762.2</v>
      </c>
      <c r="L24" s="37">
        <v>0</v>
      </c>
      <c r="M24" s="40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6231.5</v>
      </c>
      <c r="E25" s="39">
        <v>27866.3</v>
      </c>
      <c r="F25" s="37">
        <v>38.200000000000003</v>
      </c>
      <c r="G25" s="48">
        <v>168.7</v>
      </c>
      <c r="H25" s="37">
        <v>2.6</v>
      </c>
      <c r="I25" s="39">
        <v>14.8</v>
      </c>
      <c r="J25" s="37">
        <v>1481.1</v>
      </c>
      <c r="K25" s="39">
        <v>6085.7</v>
      </c>
      <c r="L25" s="37">
        <v>49.3</v>
      </c>
      <c r="M25" s="40">
        <v>113.6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2685.1</v>
      </c>
      <c r="E26" s="51">
        <v>11602.7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7">
        <v>0</v>
      </c>
    </row>
    <row r="27" spans="1:13" s="19" customFormat="1" x14ac:dyDescent="0.2">
      <c r="A27" s="53" t="s">
        <v>4</v>
      </c>
      <c r="B27" s="41">
        <f t="shared" ref="B27:M27" si="2">SUM(B21:B26)</f>
        <v>669.2</v>
      </c>
      <c r="C27" s="43">
        <f t="shared" si="2"/>
        <v>3514.3</v>
      </c>
      <c r="D27" s="41">
        <f t="shared" si="2"/>
        <v>33853.4</v>
      </c>
      <c r="E27" s="43">
        <f t="shared" si="2"/>
        <v>162968.1</v>
      </c>
      <c r="F27" s="41">
        <f t="shared" si="2"/>
        <v>306.59999999999997</v>
      </c>
      <c r="G27" s="44">
        <f t="shared" si="2"/>
        <v>945</v>
      </c>
      <c r="H27" s="41">
        <f t="shared" si="2"/>
        <v>2.6</v>
      </c>
      <c r="I27" s="43">
        <f t="shared" si="2"/>
        <v>14.8</v>
      </c>
      <c r="J27" s="41">
        <f t="shared" si="2"/>
        <v>1870</v>
      </c>
      <c r="K27" s="43">
        <f t="shared" si="2"/>
        <v>7847.9</v>
      </c>
      <c r="L27" s="41">
        <f t="shared" si="2"/>
        <v>49.3</v>
      </c>
      <c r="M27" s="44">
        <f t="shared" si="2"/>
        <v>113.6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2022-01-28T13:53:38Z</dcterms:created>
  <dcterms:modified xsi:type="dcterms:W3CDTF">2023-06-29T05:38:24Z</dcterms:modified>
</cp:coreProperties>
</file>