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3.3  Formidling\Internett\Fiskeflaaten\2025\Publisert 20250108\"/>
    </mc:Choice>
  </mc:AlternateContent>
  <xr:revisionPtr revIDLastSave="0" documentId="13_ncr:1_{DD8AD328-3F48-4989-83AC-88F40A8344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gur" sheetId="6" r:id="rId1"/>
    <sheet name="Aktive_fartøy_fangstinntekt" sheetId="2" r:id="rId2"/>
    <sheet name="Aktive_fartøy_lengde" sheetId="3" r:id="rId3"/>
    <sheet name="Data_graf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U9" i="2" l="1"/>
  <c r="BU11" i="2"/>
  <c r="BU14" i="2"/>
  <c r="BU15" i="2"/>
  <c r="BU18" i="2"/>
  <c r="BU19" i="2"/>
  <c r="BU22" i="2"/>
  <c r="BU23" i="2"/>
  <c r="BU24" i="2"/>
  <c r="BU28" i="2"/>
  <c r="BU29" i="2"/>
  <c r="BU31" i="2"/>
  <c r="BU32" i="2"/>
  <c r="BU8" i="2"/>
  <c r="K20" i="3" l="1"/>
  <c r="K21" i="3"/>
  <c r="K8" i="3"/>
  <c r="E23" i="3"/>
  <c r="F23" i="3"/>
  <c r="G23" i="3"/>
  <c r="H23" i="3"/>
  <c r="I23" i="3"/>
  <c r="J23" i="3"/>
  <c r="D23" i="3"/>
  <c r="C23" i="3"/>
  <c r="B23" i="3"/>
  <c r="K16" i="3"/>
  <c r="BT34" i="2" l="1"/>
  <c r="BS34" i="2"/>
  <c r="BU34" i="2"/>
  <c r="BQ34" i="2"/>
  <c r="BP34" i="2"/>
  <c r="BR33" i="2"/>
  <c r="BR29" i="2"/>
  <c r="BR28" i="2"/>
  <c r="BR25" i="2"/>
  <c r="BR22" i="2"/>
  <c r="BR19" i="2"/>
  <c r="BR18" i="2"/>
  <c r="BR15" i="2"/>
  <c r="BR14" i="2"/>
  <c r="BR11" i="2"/>
  <c r="BR10" i="2"/>
  <c r="BR34" i="2" l="1"/>
  <c r="BN34" i="2" l="1"/>
  <c r="BM34" i="2"/>
  <c r="BO33" i="2"/>
  <c r="BO29" i="2"/>
  <c r="BO28" i="2"/>
  <c r="BO25" i="2"/>
  <c r="BO22" i="2"/>
  <c r="BO19" i="2"/>
  <c r="BO18" i="2"/>
  <c r="BO15" i="2"/>
  <c r="BO14" i="2"/>
  <c r="BO11" i="2"/>
  <c r="BO10" i="2"/>
  <c r="K18" i="3"/>
  <c r="BL11" i="2"/>
  <c r="BL14" i="2"/>
  <c r="BL15" i="2"/>
  <c r="BL18" i="2"/>
  <c r="BL19" i="2"/>
  <c r="BL22" i="2"/>
  <c r="BL25" i="2"/>
  <c r="BL28" i="2"/>
  <c r="BL29" i="2"/>
  <c r="BL33" i="2"/>
  <c r="BL10" i="2"/>
  <c r="BO34" i="2" l="1"/>
  <c r="BL34" i="2"/>
  <c r="BJ34" i="2"/>
  <c r="BK34" i="2"/>
  <c r="BI25" i="2" l="1"/>
  <c r="BI29" i="2"/>
  <c r="BI33" i="2"/>
  <c r="BI11" i="2"/>
  <c r="BI14" i="2"/>
  <c r="BI15" i="2"/>
  <c r="BI18" i="2"/>
  <c r="BI19" i="2"/>
  <c r="BI22" i="2"/>
  <c r="BI10" i="2"/>
  <c r="BF32" i="2" l="1"/>
  <c r="BC32" i="2"/>
  <c r="AZ32" i="2"/>
  <c r="AW32" i="2"/>
  <c r="AT32" i="2"/>
  <c r="AQ32" i="2"/>
  <c r="AN32" i="2"/>
  <c r="AK32" i="2"/>
  <c r="AH32" i="2"/>
  <c r="AE32" i="2"/>
  <c r="AB32" i="2"/>
  <c r="Y32" i="2"/>
  <c r="V32" i="2"/>
  <c r="S32" i="2"/>
  <c r="P32" i="2"/>
  <c r="M32" i="2"/>
  <c r="J32" i="2"/>
  <c r="G32" i="2"/>
  <c r="D32" i="2"/>
  <c r="BG34" i="2"/>
  <c r="BH34" i="2"/>
  <c r="BI34" i="2" l="1"/>
  <c r="BF8" i="2"/>
  <c r="BF9" i="2"/>
  <c r="BF11" i="2"/>
  <c r="BF14" i="2"/>
  <c r="BF15" i="2"/>
  <c r="BF16" i="2"/>
  <c r="BF17" i="2"/>
  <c r="BF19" i="2"/>
  <c r="BF20" i="2"/>
  <c r="BF21" i="2"/>
  <c r="BF23" i="2"/>
  <c r="BF24" i="2"/>
  <c r="BF31" i="2"/>
  <c r="BD34" i="2"/>
  <c r="BE34" i="2"/>
  <c r="BF34" i="2" l="1"/>
  <c r="K9" i="3"/>
  <c r="K10" i="3"/>
  <c r="K11" i="3"/>
  <c r="K12" i="3"/>
  <c r="K13" i="3"/>
  <c r="K14" i="3"/>
  <c r="K15" i="3"/>
  <c r="K17" i="3"/>
  <c r="K19" i="3"/>
  <c r="K22" i="3"/>
  <c r="BC14" i="2"/>
  <c r="K23" i="3" l="1"/>
  <c r="BB34" i="2"/>
  <c r="BA34" i="2"/>
  <c r="BC31" i="2"/>
  <c r="BC24" i="2"/>
  <c r="BC23" i="2"/>
  <c r="BC21" i="2"/>
  <c r="BC20" i="2"/>
  <c r="BC19" i="2"/>
  <c r="BC17" i="2"/>
  <c r="BC16" i="2"/>
  <c r="BC15" i="2"/>
  <c r="BC11" i="2"/>
  <c r="BC9" i="2"/>
  <c r="BC8" i="2"/>
  <c r="BC34" i="2" l="1"/>
  <c r="AZ30" i="2" l="1"/>
  <c r="AZ8" i="2" l="1"/>
  <c r="AZ9" i="2"/>
  <c r="AZ11" i="2"/>
  <c r="AZ12" i="2"/>
  <c r="AZ13" i="2"/>
  <c r="AZ15" i="2"/>
  <c r="AZ16" i="2"/>
  <c r="AZ17" i="2"/>
  <c r="AZ19" i="2"/>
  <c r="AZ20" i="2"/>
  <c r="AZ21" i="2"/>
  <c r="AZ23" i="2"/>
  <c r="AZ24" i="2"/>
  <c r="AZ29" i="2"/>
  <c r="AZ31" i="2"/>
  <c r="AX34" i="2"/>
  <c r="AY34" i="2"/>
  <c r="AZ34" i="2" l="1"/>
  <c r="AW30" i="2"/>
  <c r="AV34" i="2" l="1"/>
  <c r="AU34" i="2"/>
  <c r="AW31" i="2"/>
  <c r="AW29" i="2"/>
  <c r="AW24" i="2"/>
  <c r="AW23" i="2"/>
  <c r="AW21" i="2"/>
  <c r="AW20" i="2"/>
  <c r="AW19" i="2"/>
  <c r="AW17" i="2"/>
  <c r="AW16" i="2"/>
  <c r="AW15" i="2"/>
  <c r="AW13" i="2"/>
  <c r="AW12" i="2"/>
  <c r="AW11" i="2"/>
  <c r="AW9" i="2"/>
  <c r="AW8" i="2"/>
  <c r="AW34" i="2" l="1"/>
  <c r="AT8" i="2"/>
  <c r="AT9" i="2"/>
  <c r="AT11" i="2"/>
  <c r="AT12" i="2"/>
  <c r="AT13" i="2"/>
  <c r="AT15" i="2"/>
  <c r="AT16" i="2"/>
  <c r="AT17" i="2"/>
  <c r="AT19" i="2"/>
  <c r="AT20" i="2"/>
  <c r="AT21" i="2"/>
  <c r="AT23" i="2"/>
  <c r="AT24" i="2"/>
  <c r="AT29" i="2"/>
  <c r="AT31" i="2"/>
  <c r="AR34" i="2"/>
  <c r="AS34" i="2"/>
  <c r="AT34" i="2" l="1"/>
  <c r="AQ30" i="2"/>
  <c r="AP34" i="2" l="1"/>
  <c r="AO34" i="2"/>
  <c r="AQ31" i="2"/>
  <c r="AQ29" i="2"/>
  <c r="AQ24" i="2"/>
  <c r="AQ23" i="2"/>
  <c r="AQ21" i="2"/>
  <c r="AQ20" i="2"/>
  <c r="AQ19" i="2"/>
  <c r="AQ17" i="2"/>
  <c r="AQ16" i="2"/>
  <c r="AQ15" i="2"/>
  <c r="AQ13" i="2"/>
  <c r="AQ12" i="2"/>
  <c r="AQ11" i="2"/>
  <c r="AQ9" i="2"/>
  <c r="AQ8" i="2"/>
  <c r="AM34" i="2"/>
  <c r="AN31" i="2"/>
  <c r="AN29" i="2"/>
  <c r="AN30" i="2"/>
  <c r="AN24" i="2"/>
  <c r="AN23" i="2"/>
  <c r="AN21" i="2"/>
  <c r="AN20" i="2"/>
  <c r="AN19" i="2"/>
  <c r="AN17" i="2"/>
  <c r="AN16" i="2"/>
  <c r="AN15" i="2"/>
  <c r="AN13" i="2"/>
  <c r="AN12" i="2"/>
  <c r="AN11" i="2"/>
  <c r="AN9" i="2"/>
  <c r="AN8" i="2"/>
  <c r="AL34" i="2"/>
  <c r="AJ34" i="2"/>
  <c r="AI34" i="2"/>
  <c r="AK31" i="2"/>
  <c r="AK29" i="2"/>
  <c r="AK30" i="2"/>
  <c r="AK24" i="2"/>
  <c r="AK23" i="2"/>
  <c r="AK21" i="2"/>
  <c r="AK20" i="2"/>
  <c r="AK19" i="2"/>
  <c r="AK17" i="2"/>
  <c r="AK16" i="2"/>
  <c r="AK15" i="2"/>
  <c r="AK13" i="2"/>
  <c r="AK12" i="2"/>
  <c r="AK11" i="2"/>
  <c r="AK9" i="2"/>
  <c r="AK8" i="2"/>
  <c r="AH31" i="2"/>
  <c r="AH30" i="2"/>
  <c r="AH24" i="2"/>
  <c r="AH23" i="2"/>
  <c r="AH21" i="2"/>
  <c r="AH20" i="2"/>
  <c r="AH19" i="2"/>
  <c r="AH17" i="2"/>
  <c r="AH16" i="2"/>
  <c r="AH15" i="2"/>
  <c r="AH13" i="2"/>
  <c r="AH12" i="2"/>
  <c r="AH11" i="2"/>
  <c r="AH9" i="2"/>
  <c r="AH8" i="2"/>
  <c r="AG34" i="2"/>
  <c r="AF34" i="2"/>
  <c r="AE31" i="2"/>
  <c r="AE29" i="2"/>
  <c r="AE24" i="2"/>
  <c r="AE23" i="2"/>
  <c r="AE21" i="2"/>
  <c r="AE20" i="2"/>
  <c r="AE19" i="2"/>
  <c r="AE17" i="2"/>
  <c r="AE16" i="2"/>
  <c r="AE15" i="2"/>
  <c r="AE13" i="2"/>
  <c r="AE12" i="2"/>
  <c r="AE11" i="2"/>
  <c r="AE9" i="2"/>
  <c r="AE8" i="2"/>
  <c r="AD34" i="2"/>
  <c r="AC34" i="2"/>
  <c r="AA34" i="2"/>
  <c r="Z34" i="2"/>
  <c r="AB31" i="2"/>
  <c r="AB29" i="2"/>
  <c r="AB24" i="2"/>
  <c r="AB23" i="2"/>
  <c r="AB21" i="2"/>
  <c r="AB20" i="2"/>
  <c r="AB19" i="2"/>
  <c r="AB17" i="2"/>
  <c r="AB16" i="2"/>
  <c r="AB15" i="2"/>
  <c r="AB13" i="2"/>
  <c r="AB12" i="2"/>
  <c r="AB11" i="2"/>
  <c r="AB9" i="2"/>
  <c r="AB8" i="2"/>
  <c r="C34" i="2"/>
  <c r="D29" i="2"/>
  <c r="D31" i="2"/>
  <c r="D30" i="2"/>
  <c r="D24" i="2"/>
  <c r="D23" i="2"/>
  <c r="D21" i="2"/>
  <c r="D20" i="2"/>
  <c r="D19" i="2"/>
  <c r="D17" i="2"/>
  <c r="D16" i="2"/>
  <c r="D15" i="2"/>
  <c r="D13" i="2"/>
  <c r="D12" i="2"/>
  <c r="D11" i="2"/>
  <c r="D9" i="2"/>
  <c r="D8" i="2"/>
  <c r="B34" i="2"/>
  <c r="V24" i="2"/>
  <c r="V23" i="2"/>
  <c r="V21" i="2"/>
  <c r="V20" i="2"/>
  <c r="V19" i="2"/>
  <c r="V17" i="2"/>
  <c r="V16" i="2"/>
  <c r="V15" i="2"/>
  <c r="V13" i="2"/>
  <c r="V12" i="2"/>
  <c r="V11" i="2"/>
  <c r="V9" i="2"/>
  <c r="V8" i="2"/>
  <c r="Y29" i="2"/>
  <c r="Y31" i="2"/>
  <c r="Y24" i="2"/>
  <c r="Y23" i="2"/>
  <c r="Y21" i="2"/>
  <c r="Y20" i="2"/>
  <c r="Y19" i="2"/>
  <c r="Y17" i="2"/>
  <c r="Y16" i="2"/>
  <c r="Y15" i="2"/>
  <c r="Y13" i="2"/>
  <c r="Y12" i="2"/>
  <c r="Y11" i="2"/>
  <c r="Y9" i="2"/>
  <c r="Y8" i="2"/>
  <c r="W34" i="2"/>
  <c r="X34" i="2"/>
  <c r="V29" i="2"/>
  <c r="V31" i="2"/>
  <c r="T34" i="2"/>
  <c r="U34" i="2"/>
  <c r="J19" i="2"/>
  <c r="J20" i="2"/>
  <c r="G20" i="2"/>
  <c r="G16" i="2"/>
  <c r="S31" i="2"/>
  <c r="S24" i="2"/>
  <c r="S23" i="2"/>
  <c r="S21" i="2"/>
  <c r="S20" i="2"/>
  <c r="S19" i="2"/>
  <c r="S17" i="2"/>
  <c r="S16" i="2"/>
  <c r="S15" i="2"/>
  <c r="S13" i="2"/>
  <c r="S12" i="2"/>
  <c r="S11" i="2"/>
  <c r="S9" i="2"/>
  <c r="S8" i="2"/>
  <c r="Q34" i="2"/>
  <c r="R34" i="2"/>
  <c r="G29" i="2"/>
  <c r="G31" i="2"/>
  <c r="G24" i="2"/>
  <c r="G23" i="2"/>
  <c r="G21" i="2"/>
  <c r="G19" i="2"/>
  <c r="G17" i="2"/>
  <c r="G15" i="2"/>
  <c r="G13" i="2"/>
  <c r="G12" i="2"/>
  <c r="G11" i="2"/>
  <c r="G9" i="2"/>
  <c r="G8" i="2"/>
  <c r="E34" i="2"/>
  <c r="F34" i="2"/>
  <c r="P29" i="2"/>
  <c r="M29" i="2"/>
  <c r="J29" i="2"/>
  <c r="P31" i="2"/>
  <c r="M31" i="2"/>
  <c r="J31" i="2"/>
  <c r="P30" i="2"/>
  <c r="M30" i="2"/>
  <c r="J30" i="2"/>
  <c r="P24" i="2"/>
  <c r="M24" i="2"/>
  <c r="J24" i="2"/>
  <c r="P23" i="2"/>
  <c r="M23" i="2"/>
  <c r="J23" i="2"/>
  <c r="P21" i="2"/>
  <c r="M21" i="2"/>
  <c r="J21" i="2"/>
  <c r="P20" i="2"/>
  <c r="M20" i="2"/>
  <c r="P19" i="2"/>
  <c r="M19" i="2"/>
  <c r="P17" i="2"/>
  <c r="M17" i="2"/>
  <c r="J17" i="2"/>
  <c r="P16" i="2"/>
  <c r="M16" i="2"/>
  <c r="J16" i="2"/>
  <c r="P15" i="2"/>
  <c r="M15" i="2"/>
  <c r="J15" i="2"/>
  <c r="P13" i="2"/>
  <c r="M13" i="2"/>
  <c r="J13" i="2"/>
  <c r="P12" i="2"/>
  <c r="M12" i="2"/>
  <c r="J12" i="2"/>
  <c r="P11" i="2"/>
  <c r="M11" i="2"/>
  <c r="J11" i="2"/>
  <c r="P9" i="2"/>
  <c r="M9" i="2"/>
  <c r="J9" i="2"/>
  <c r="P8" i="2"/>
  <c r="M8" i="2"/>
  <c r="J8" i="2"/>
  <c r="N34" i="2"/>
  <c r="O34" i="2"/>
  <c r="K34" i="2"/>
  <c r="L34" i="2"/>
  <c r="H34" i="2"/>
  <c r="I34" i="2"/>
  <c r="Y34" i="2" l="1"/>
  <c r="S34" i="2"/>
  <c r="G34" i="2"/>
  <c r="M34" i="2"/>
  <c r="V34" i="2"/>
  <c r="J34" i="2"/>
  <c r="P34" i="2"/>
  <c r="D34" i="2"/>
  <c r="AB34" i="2"/>
  <c r="AN34" i="2"/>
  <c r="AQ34" i="2"/>
  <c r="AE34" i="2"/>
  <c r="AH34" i="2"/>
  <c r="AK34" i="2"/>
</calcChain>
</file>

<file path=xl/sharedStrings.xml><?xml version="1.0" encoding="utf-8"?>
<sst xmlns="http://schemas.openxmlformats.org/spreadsheetml/2006/main" count="337" uniqueCount="74">
  <si>
    <t>Total</t>
  </si>
  <si>
    <t>og over</t>
  </si>
  <si>
    <t>Finnmark</t>
  </si>
  <si>
    <t>Troms</t>
  </si>
  <si>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</si>
  <si>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</si>
  <si>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</si>
  <si>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</si>
  <si>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</si>
  <si>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</si>
  <si>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</si>
  <si>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Vest-Agder</t>
  </si>
  <si>
    <t>Aust-Agder</t>
  </si>
  <si>
    <t>Telemark</t>
  </si>
  <si>
    <t>Vestfold</t>
  </si>
  <si>
    <t>Buskerud</t>
  </si>
  <si>
    <t>Akershus</t>
  </si>
  <si>
    <t>Oslo</t>
  </si>
  <si>
    <t>Østfold</t>
  </si>
  <si>
    <t>&lt;10</t>
  </si>
  <si>
    <t>10-</t>
  </si>
  <si>
    <t>15-</t>
  </si>
  <si>
    <t>21-</t>
  </si>
  <si>
    <t>Year</t>
  </si>
  <si>
    <t>Active vessels</t>
  </si>
  <si>
    <t xml:space="preserve">-   </t>
  </si>
  <si>
    <t>Oppland</t>
  </si>
  <si>
    <t>11-</t>
  </si>
  <si>
    <t>Fylke/County</t>
  </si>
  <si>
    <t>I alt/</t>
  </si>
  <si>
    <t>28-</t>
  </si>
  <si>
    <t>År/</t>
  </si>
  <si>
    <t>&lt;NOK 27 085</t>
  </si>
  <si>
    <t>NOK 27 085</t>
  </si>
  <si>
    <t>&lt;NOK 28 431</t>
  </si>
  <si>
    <t>NOK 28 431</t>
  </si>
  <si>
    <t>&lt;NOK 29 389</t>
  </si>
  <si>
    <t>NOK 29 389</t>
  </si>
  <si>
    <t>&lt;NOK 30 350</t>
  </si>
  <si>
    <t>NOK 30 350</t>
  </si>
  <si>
    <t>&lt;NOK 31 446</t>
  </si>
  <si>
    <t>NOK 31 446</t>
  </si>
  <si>
    <t>&lt;NOK 33 406</t>
  </si>
  <si>
    <t>NOK 33 406</t>
  </si>
  <si>
    <t>&lt;NOK 35 128</t>
  </si>
  <si>
    <t>&lt;NOK 25 680</t>
  </si>
  <si>
    <t>NOK 25 680</t>
  </si>
  <si>
    <t>&lt;NOK 50 000</t>
  </si>
  <si>
    <t>NOK 50 000</t>
  </si>
  <si>
    <t>NOK 35 128</t>
  </si>
  <si>
    <t>Under NOK 50 000</t>
  </si>
  <si>
    <t>NOK  50 000  og over</t>
  </si>
  <si>
    <t>Trøndelag</t>
  </si>
  <si>
    <t>Hedmark</t>
  </si>
  <si>
    <t>Troms og Finnmark</t>
  </si>
  <si>
    <t>Vestland</t>
  </si>
  <si>
    <t>Agder</t>
  </si>
  <si>
    <t>Viken</t>
  </si>
  <si>
    <t>Vestfold og Telemark</t>
  </si>
  <si>
    <t>Innlandet</t>
  </si>
  <si>
    <t>Aktive fartøy/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</si>
  <si>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Med aktive fartøy meiner ein fartøy som er registrert med fangstinntekt</t>
    </r>
  </si>
  <si>
    <r>
      <t>Fylke/</t>
    </r>
    <r>
      <rPr>
        <i/>
        <sz val="10"/>
        <color theme="0"/>
        <rFont val="Arial"/>
        <family val="2"/>
      </rPr>
      <t>County</t>
    </r>
  </si>
  <si>
    <r>
      <t>Lengde i meter/</t>
    </r>
    <r>
      <rPr>
        <i/>
        <sz val="10"/>
        <color theme="0"/>
        <rFont val="Arial"/>
        <family val="2"/>
      </rPr>
      <t>Length in meter</t>
    </r>
  </si>
  <si>
    <r>
      <t>I alt/</t>
    </r>
    <r>
      <rPr>
        <i/>
        <sz val="10"/>
        <color theme="0"/>
        <rFont val="Arial"/>
        <family val="2"/>
      </rPr>
      <t>Total</t>
    </r>
  </si>
  <si>
    <r>
      <rPr>
        <sz val="12"/>
        <color rgb="FF23AEB4"/>
        <rFont val="Arial"/>
        <family val="2"/>
      </rPr>
      <t>Offisiell statistikk</t>
    </r>
    <r>
      <rPr>
        <i/>
        <sz val="12"/>
        <color rgb="FF23AEB4"/>
        <rFont val="Arial"/>
        <family val="2"/>
      </rPr>
      <t>/Official statistics</t>
    </r>
  </si>
  <si>
    <r>
      <t xml:space="preserve">1) </t>
    </r>
    <r>
      <rPr>
        <sz val="10"/>
        <rFont val="Arial"/>
        <family val="2"/>
      </rPr>
      <t>Frå 2009 er minimumsgrensa satt til summen som er oppgitt i lov av 19. juni 2009 nr. 58 om merverdiavgift § 2-1 første ledd første punktum som er kravet for registrering i Merverdiavgiftsregisteret.  Før 2009 vart minimumsgrensa satt til ½ G pr. gjeldande år.</t>
    </r>
  </si>
  <si>
    <r>
      <t>2)</t>
    </r>
    <r>
      <rPr>
        <sz val="10"/>
        <rFont val="Arial"/>
        <family val="2"/>
      </rPr>
      <t xml:space="preserve"> Førebelse tal publisert 08.01.2025/Preliminary figures published January 8th 2025.</t>
    </r>
  </si>
  <si>
    <r>
      <t>2024</t>
    </r>
    <r>
      <rPr>
        <vertAlign val="superscript"/>
        <sz val="10"/>
        <color theme="0"/>
        <rFont val="Arial"/>
        <family val="2"/>
      </rPr>
      <t>2)</t>
    </r>
  </si>
  <si>
    <r>
      <t>Aktive registrerte fartøy 2001-2024.  Fartøy med fangstinntekt over/under ei minimumsgrense</t>
    </r>
    <r>
      <rPr>
        <vertAlign val="superscript"/>
        <sz val="14"/>
        <color rgb="FF14406B"/>
        <rFont val="Arial"/>
        <family val="2"/>
      </rPr>
      <t>1)</t>
    </r>
  </si>
  <si>
    <t xml:space="preserve">Active registered vessels 2001-2024.  Vessels with income exceeding/below a minimum level   </t>
  </si>
  <si>
    <r>
      <t>1)</t>
    </r>
    <r>
      <rPr>
        <sz val="10"/>
        <rFont val="Arial"/>
        <family val="2"/>
      </rPr>
      <t xml:space="preserve"> Førebelse tal publisert 08.01.2025/Preliminary figures published January 8th 2025.</t>
    </r>
  </si>
  <si>
    <r>
      <t>Aktive fartøy fordelt etter inntekt og lengde for kvart fylke, 2024</t>
    </r>
    <r>
      <rPr>
        <vertAlign val="superscript"/>
        <sz val="14"/>
        <color rgb="FF14406B"/>
        <rFont val="Arial"/>
        <family val="2"/>
      </rPr>
      <t>1)</t>
    </r>
  </si>
  <si>
    <r>
      <t>Active vessels by income, length and county, 2024</t>
    </r>
    <r>
      <rPr>
        <i/>
        <vertAlign val="superscript"/>
        <sz val="12"/>
        <color rgb="FF14406B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</si>
</sst>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\ "/>
    <numFmt numFmtId="165" formatCode="###\ ##0\ \ 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4"/>
      <color rgb="FF14406B"/>
      <name val="Arial"/>
      <family val="2"/>
    </font>
    <font>
      <vertAlign val="superscript"/>
      <sz val="14"/>
      <color rgb="FF14406B"/>
      <name val="Arial"/>
      <family val="2"/>
    </font>
    <font>
      <sz val="14"/>
      <color rgb="FF0070C0"/>
      <name val="Arial"/>
      <family val="2"/>
    </font>
    <font>
      <sz val="12"/>
      <name val="Arial"/>
      <family val="2"/>
    </font>
    <font>
      <i/>
      <sz val="12"/>
      <color rgb="FF14406B"/>
      <name val="Arial"/>
      <family val="2"/>
    </font>
    <font>
      <i/>
      <sz val="12"/>
      <color rgb="FF00B0F0"/>
      <name val="Arial"/>
      <family val="2"/>
    </font>
    <font>
      <sz val="10"/>
      <color theme="0"/>
      <name val="Arial"/>
      <family val="2"/>
    </font>
    <font>
      <i/>
      <sz val="10"/>
      <color theme="0"/>
      <name val="Arial"/>
      <family val="2"/>
    </font>
    <font>
      <b/>
      <sz val="10"/>
      <name val="Arial"/>
      <family val="2"/>
    </font>
    <font>
      <i/>
      <sz val="12"/>
      <color rgb="FF23AEB4"/>
      <name val="Arial"/>
      <family val="2"/>
    </font>
    <font>
      <sz val="12"/>
      <color rgb="FF23AEB4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vertAlign val="superscript"/>
      <sz val="10"/>
      <color theme="0"/>
      <name val="Arial"/>
      <family val="2"/>
    </font>
    <font>
      <i/>
      <vertAlign val="superscript"/>
      <sz val="12"/>
      <color rgb="FF14406B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2" borderId="1" xfId="0" applyFont="1" applyFill="1" applyBorder="1"/>
    <xf numFmtId="0" fontId="11" fillId="2" borderId="2" xfId="0" applyFont="1" applyFill="1" applyBorder="1"/>
    <xf numFmtId="0" fontId="12" fillId="2" borderId="2" xfId="0" applyFont="1" applyFill="1" applyBorder="1"/>
    <xf numFmtId="0" fontId="11" fillId="2" borderId="4" xfId="0" applyFont="1" applyFill="1" applyBorder="1"/>
    <xf numFmtId="0" fontId="11" fillId="2" borderId="10" xfId="0" applyFont="1" applyFill="1" applyBorder="1"/>
    <xf numFmtId="0" fontId="2" fillId="0" borderId="2" xfId="0" applyFont="1" applyBorder="1"/>
    <xf numFmtId="165" fontId="2" fillId="0" borderId="3" xfId="0" applyNumberFormat="1" applyFont="1" applyBorder="1"/>
    <xf numFmtId="0" fontId="2" fillId="0" borderId="2" xfId="0" quotePrefix="1" applyFont="1" applyBorder="1" applyAlignment="1">
      <alignment horizontal="right"/>
    </xf>
    <xf numFmtId="0" fontId="2" fillId="0" borderId="0" xfId="0" quotePrefix="1" applyFont="1" applyAlignment="1">
      <alignment horizontal="right"/>
    </xf>
    <xf numFmtId="3" fontId="11" fillId="2" borderId="10" xfId="0" applyNumberFormat="1" applyFont="1" applyFill="1" applyBorder="1"/>
    <xf numFmtId="0" fontId="4" fillId="0" borderId="6" xfId="0" applyFont="1" applyBorder="1"/>
    <xf numFmtId="164" fontId="2" fillId="0" borderId="0" xfId="0" applyNumberFormat="1" applyFont="1"/>
    <xf numFmtId="3" fontId="2" fillId="0" borderId="0" xfId="0" applyNumberFormat="1" applyFont="1"/>
    <xf numFmtId="0" fontId="9" fillId="0" borderId="0" xfId="0" applyFont="1" applyAlignment="1">
      <alignment horizontal="left"/>
    </xf>
    <xf numFmtId="0" fontId="11" fillId="2" borderId="13" xfId="0" applyFont="1" applyFill="1" applyBorder="1"/>
    <xf numFmtId="0" fontId="11" fillId="2" borderId="6" xfId="0" applyFont="1" applyFill="1" applyBorder="1"/>
    <xf numFmtId="0" fontId="11" fillId="2" borderId="12" xfId="0" applyFont="1" applyFill="1" applyBorder="1"/>
    <xf numFmtId="0" fontId="11" fillId="2" borderId="14" xfId="0" applyFont="1" applyFill="1" applyBorder="1"/>
    <xf numFmtId="0" fontId="2" fillId="0" borderId="13" xfId="0" applyFont="1" applyBorder="1"/>
    <xf numFmtId="165" fontId="2" fillId="0" borderId="2" xfId="0" applyNumberFormat="1" applyFont="1" applyBorder="1"/>
    <xf numFmtId="165" fontId="2" fillId="0" borderId="0" xfId="0" applyNumberFormat="1" applyFont="1"/>
    <xf numFmtId="165" fontId="2" fillId="0" borderId="2" xfId="0" quotePrefix="1" applyNumberFormat="1" applyFont="1" applyBorder="1" applyAlignment="1">
      <alignment horizontal="right"/>
    </xf>
    <xf numFmtId="0" fontId="2" fillId="0" borderId="3" xfId="0" quotePrefix="1" applyFont="1" applyBorder="1" applyAlignment="1">
      <alignment horizontal="right"/>
    </xf>
    <xf numFmtId="165" fontId="2" fillId="0" borderId="4" xfId="0" applyNumberFormat="1" applyFont="1" applyBorder="1"/>
    <xf numFmtId="3" fontId="11" fillId="2" borderId="4" xfId="0" applyNumberFormat="1" applyFont="1" applyFill="1" applyBorder="1"/>
    <xf numFmtId="3" fontId="11" fillId="2" borderId="4" xfId="0" applyNumberFormat="1" applyFont="1" applyFill="1" applyBorder="1" applyAlignment="1">
      <alignment horizontal="right"/>
    </xf>
    <xf numFmtId="0" fontId="13" fillId="0" borderId="0" xfId="0" applyFont="1"/>
    <xf numFmtId="0" fontId="4" fillId="0" borderId="0" xfId="0" applyFont="1"/>
    <xf numFmtId="0" fontId="14" fillId="0" borderId="0" xfId="0" applyFont="1" applyAlignment="1">
      <alignment horizontal="left"/>
    </xf>
    <xf numFmtId="165" fontId="16" fillId="0" borderId="3" xfId="0" applyNumberFormat="1" applyFont="1" applyBorder="1"/>
    <xf numFmtId="0" fontId="16" fillId="0" borderId="2" xfId="0" quotePrefix="1" applyFont="1" applyBorder="1" applyAlignment="1">
      <alignment horizontal="right"/>
    </xf>
    <xf numFmtId="0" fontId="16" fillId="0" borderId="3" xfId="0" quotePrefix="1" applyFont="1" applyBorder="1" applyAlignment="1">
      <alignment horizontal="right"/>
    </xf>
    <xf numFmtId="165" fontId="17" fillId="0" borderId="3" xfId="0" applyNumberFormat="1" applyFont="1" applyBorder="1"/>
    <xf numFmtId="0" fontId="17" fillId="0" borderId="2" xfId="0" quotePrefix="1" applyFont="1" applyBorder="1" applyAlignment="1">
      <alignment horizontal="right"/>
    </xf>
    <xf numFmtId="165" fontId="17" fillId="0" borderId="4" xfId="0" applyNumberFormat="1" applyFont="1" applyBorder="1"/>
    <xf numFmtId="0" fontId="17" fillId="0" borderId="0" xfId="0" quotePrefix="1" applyFont="1" applyAlignment="1">
      <alignment horizontal="right"/>
    </xf>
    <xf numFmtId="0" fontId="17" fillId="0" borderId="0" xfId="0" applyFont="1"/>
    <xf numFmtId="165" fontId="0" fillId="0" borderId="0" xfId="0" applyNumberFormat="1"/>
    <xf numFmtId="0" fontId="11" fillId="2" borderId="7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1" fillId="2" borderId="11" xfId="0" applyFont="1" applyFill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7" fillId="0" borderId="2" xfId="0" applyFont="1" applyFill="1" applyBorder="1"/>
    <xf numFmtId="0" fontId="17" fillId="0" borderId="3" xfId="0" applyFont="1" applyFill="1" applyBorder="1"/>
    <xf numFmtId="0" fontId="17" fillId="0" borderId="3" xfId="0" quotePrefix="1" applyFont="1" applyBorder="1" applyAlignment="1">
      <alignment horizontal="right"/>
    </xf>
    <xf numFmtId="165" fontId="17" fillId="0" borderId="2" xfId="0" applyNumberFormat="1" applyFont="1" applyBorder="1"/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3AEB4"/>
      <color rgb="FF14406B"/>
      <color rgb="FFFB7B22"/>
      <color rgb="FF84BD00"/>
      <color rgb="FFA09958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nb-NO" b="0">
                <a:solidFill>
                  <a:srgbClr val="14406B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Aktive fiskefartøy i perioden 1985-2024  
 </a:t>
            </a:r>
            <a:r>
              <a:rPr lang="nb-NO" sz="1200" b="0" i="1">
                <a:solidFill>
                  <a:srgbClr val="14406B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Active fishing vessels in the years 1985-2024</a:t>
            </a: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r>
              <a:rPr lang="nb-NO" sz="1100" b="0" i="0" u="none" strike="noStrike" baseline="0">
                <a:solidFill>
                  <a:srgbClr val="23AEB4"/>
                </a:solidFill>
                <a:effectLst/>
              </a:rPr>
              <a:t>Offisiell statistikk</a:t>
            </a:r>
            <a:r>
              <a:rPr lang="nb-NO" sz="1100" b="0" i="1" u="none" strike="noStrike" baseline="0">
                <a:solidFill>
                  <a:srgbClr val="23AEB4"/>
                </a:solidFill>
                <a:effectLst/>
              </a:rPr>
              <a:t>/Official statistics</a:t>
            </a:r>
            <a:r>
              <a:rPr lang="nb-NO" sz="1400" b="0" i="0" u="none" strike="noStrike" baseline="0"/>
              <a:t> </a:t>
            </a:r>
            <a:endParaRPr lang="nb-NO" sz="1100" b="0" i="1">
              <a:solidFill>
                <a:srgbClr val="14406B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nb-NO" sz="1200" b="0" i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nb-NO" sz="1200" b="0" i="1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4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nb-NO" sz="1200" b="0" i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4909880559367562"/>
          <c:y val="2.318358210738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05505248347"/>
          <c:y val="0.14079815631831502"/>
          <c:w val="0.86255470150598201"/>
          <c:h val="0.6338797641331807"/>
        </c:manualLayout>
      </c:layout>
      <c:lineChart>
        <c:grouping val="standard"/>
        <c:varyColors val="0"/>
        <c:ser>
          <c:idx val="2"/>
          <c:order val="0"/>
          <c:tx>
            <c:strRef>
              <c:f>Data_graf!$B$2:$B$3</c:f>
              <c:strCache>
                <c:ptCount val="2"/>
                <c:pt idx="0">
                  <c:v>Aktive fartøy/</c:v>
                </c:pt>
                <c:pt idx="1">
                  <c:v>Active vessels</c:v>
                </c:pt>
              </c:strCache>
            </c:strRef>
          </c:tx>
          <c:spPr>
            <a:ln w="25400">
              <a:solidFill>
                <a:srgbClr val="23AEB4"/>
              </a:solidFill>
              <a:prstDash val="solid"/>
            </a:ln>
          </c:spPr>
          <c:marker>
            <c:symbol val="none"/>
          </c:marker>
          <c:cat>
            <c:numRef>
              <c:f>Data_graf!$A$4:$A$43</c:f>
              <c:numCache>
                <c:formatCode>General</c:formatCode>
                <c:ptCount val="2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8">
                  <c:v>2005</c:v>
                </c:pt>
                <c:pt idx="13">
                  <c:v>2010</c:v>
                </c:pt>
                <c:pt idx="18">
                  <c:v>2015</c:v>
                </c:pt>
                <c:pt idx="23">
                  <c:v>2020</c:v>
                </c:pt>
                <c:pt idx="27">
                  <c:v>2024</c:v>
                </c:pt>
              </c:numCache>
            </c:numRef>
          </c:cat>
          <c:val>
            <c:numRef>
              <c:f>Data_graf!$B$4:$B$43</c:f>
              <c:numCache>
                <c:formatCode>General</c:formatCode>
                <c:ptCount val="28"/>
                <c:pt idx="0">
                  <c:v>12771</c:v>
                </c:pt>
                <c:pt idx="1">
                  <c:v>10062</c:v>
                </c:pt>
                <c:pt idx="2">
                  <c:v>9157</c:v>
                </c:pt>
                <c:pt idx="3">
                  <c:v>8259</c:v>
                </c:pt>
                <c:pt idx="4">
                  <c:v>8169</c:v>
                </c:pt>
                <c:pt idx="5">
                  <c:v>7920</c:v>
                </c:pt>
                <c:pt idx="6">
                  <c:v>7651</c:v>
                </c:pt>
                <c:pt idx="7">
                  <c:v>6924</c:v>
                </c:pt>
                <c:pt idx="8">
                  <c:v>6426</c:v>
                </c:pt>
                <c:pt idx="9">
                  <c:v>5966</c:v>
                </c:pt>
                <c:pt idx="10">
                  <c:v>5743</c:v>
                </c:pt>
                <c:pt idx="11">
                  <c:v>5770</c:v>
                </c:pt>
                <c:pt idx="12">
                  <c:v>5434</c:v>
                </c:pt>
                <c:pt idx="13">
                  <c:v>5443</c:v>
                </c:pt>
                <c:pt idx="14">
                  <c:v>5417</c:v>
                </c:pt>
                <c:pt idx="15">
                  <c:v>5402</c:v>
                </c:pt>
                <c:pt idx="16">
                  <c:v>5188</c:v>
                </c:pt>
                <c:pt idx="17">
                  <c:v>5134</c:v>
                </c:pt>
                <c:pt idx="18">
                  <c:v>5100</c:v>
                </c:pt>
                <c:pt idx="19">
                  <c:v>5201</c:v>
                </c:pt>
                <c:pt idx="20">
                  <c:v>5397</c:v>
                </c:pt>
                <c:pt idx="21">
                  <c:v>5295</c:v>
                </c:pt>
                <c:pt idx="22">
                  <c:v>5203</c:v>
                </c:pt>
                <c:pt idx="23">
                  <c:v>5118</c:v>
                </c:pt>
                <c:pt idx="24">
                  <c:v>4834</c:v>
                </c:pt>
                <c:pt idx="25">
                  <c:v>4713</c:v>
                </c:pt>
                <c:pt idx="26">
                  <c:v>4675</c:v>
                </c:pt>
                <c:pt idx="27">
                  <c:v>4614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7-42EF-8795-B3F93D15B4A5}"/>
            </c:ext>
          </c:extLst>
        </c:ser>
        <c:ser>
          <c:idx val="0"/>
          <c:order val="1"/>
          <c:tx>
            <c:strRef>
              <c:f>Data_graf!$C$2:$C$3</c:f>
              <c:strCache>
                <c:ptCount val="2"/>
                <c:pt idx="0">
                  <c:v>I alt/</c:v>
                </c:pt>
                <c:pt idx="1">
                  <c:v>Total</c:v>
                </c:pt>
              </c:strCache>
            </c:strRef>
          </c:tx>
          <c:marker>
            <c:symbol val="none"/>
          </c:marker>
          <c:cat>
            <c:numRef>
              <c:f>Data_graf!$A$4:$A$43</c:f>
              <c:numCache>
                <c:formatCode>General</c:formatCode>
                <c:ptCount val="28"/>
                <c:pt idx="0">
                  <c:v>1985</c:v>
                </c:pt>
                <c:pt idx="1">
                  <c:v>1990</c:v>
                </c:pt>
                <c:pt idx="2">
                  <c:v>1995</c:v>
                </c:pt>
                <c:pt idx="3">
                  <c:v>2000</c:v>
                </c:pt>
                <c:pt idx="8">
                  <c:v>2005</c:v>
                </c:pt>
                <c:pt idx="13">
                  <c:v>2010</c:v>
                </c:pt>
                <c:pt idx="18">
                  <c:v>2015</c:v>
                </c:pt>
                <c:pt idx="23">
                  <c:v>2020</c:v>
                </c:pt>
                <c:pt idx="27">
                  <c:v>2024</c:v>
                </c:pt>
              </c:numCache>
            </c:numRef>
          </c:cat>
          <c:val>
            <c:numRef>
              <c:f>Data_graf!$C$4:$C$43</c:f>
              <c:numCache>
                <c:formatCode>General</c:formatCode>
                <c:ptCount val="28"/>
                <c:pt idx="0">
                  <c:v>24009</c:v>
                </c:pt>
                <c:pt idx="1">
                  <c:v>17391</c:v>
                </c:pt>
                <c:pt idx="2">
                  <c:v>14187</c:v>
                </c:pt>
                <c:pt idx="3">
                  <c:v>13017</c:v>
                </c:pt>
                <c:pt idx="4">
                  <c:v>11922</c:v>
                </c:pt>
                <c:pt idx="5">
                  <c:v>10641</c:v>
                </c:pt>
                <c:pt idx="6">
                  <c:v>9915</c:v>
                </c:pt>
                <c:pt idx="7">
                  <c:v>8189</c:v>
                </c:pt>
                <c:pt idx="8">
                  <c:v>7722</c:v>
                </c:pt>
                <c:pt idx="9">
                  <c:v>7300</c:v>
                </c:pt>
                <c:pt idx="10">
                  <c:v>7038</c:v>
                </c:pt>
                <c:pt idx="11">
                  <c:v>6785</c:v>
                </c:pt>
                <c:pt idx="12">
                  <c:v>6506</c:v>
                </c:pt>
                <c:pt idx="13">
                  <c:v>6310</c:v>
                </c:pt>
                <c:pt idx="14">
                  <c:v>6250</c:v>
                </c:pt>
                <c:pt idx="15">
                  <c:v>6211</c:v>
                </c:pt>
                <c:pt idx="16">
                  <c:v>6126</c:v>
                </c:pt>
                <c:pt idx="17">
                  <c:v>5934</c:v>
                </c:pt>
                <c:pt idx="18">
                  <c:v>5884</c:v>
                </c:pt>
                <c:pt idx="19">
                  <c:v>5947</c:v>
                </c:pt>
                <c:pt idx="20">
                  <c:v>6134</c:v>
                </c:pt>
                <c:pt idx="21">
                  <c:v>6018</c:v>
                </c:pt>
                <c:pt idx="22">
                  <c:v>5982</c:v>
                </c:pt>
                <c:pt idx="23">
                  <c:v>5839</c:v>
                </c:pt>
                <c:pt idx="24">
                  <c:v>5593</c:v>
                </c:pt>
                <c:pt idx="25">
                  <c:v>5503</c:v>
                </c:pt>
                <c:pt idx="26">
                  <c:v>5478</c:v>
                </c:pt>
                <c:pt idx="27">
                  <c:v>5441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D-427B-BAE0-66AD7D63A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8253024"/>
        <c:axId val="148253416"/>
      </c:lineChart>
      <c:catAx>
        <c:axId val="14825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nb-NO"/>
          </a:p>
        </c:txPr>
        <c:crossAx val="148253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253416"/>
        <c:scaling>
          <c:orientation val="minMax"/>
          <c:max val="2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Arial"/>
                    <a:cs typeface="Arial" panose="020B0604020202020204" pitchFamily="34" charset="0"/>
                  </a:defRPr>
                </a:pPr>
                <a:r>
                  <a:rPr lang="nb-NO" b="0">
                    <a:latin typeface="Arial" panose="020B0604020202020204" pitchFamily="34" charset="0"/>
                    <a:cs typeface="Arial" panose="020B0604020202020204" pitchFamily="34" charset="0"/>
                  </a:rPr>
                  <a:t>Fartøy/</a:t>
                </a:r>
                <a:r>
                  <a:rPr lang="nb-NO" b="0" i="1">
                    <a:latin typeface="Arial" panose="020B0604020202020204" pitchFamily="34" charset="0"/>
                    <a:cs typeface="Arial" panose="020B0604020202020204" pitchFamily="34" charset="0"/>
                  </a:rPr>
                  <a:t>Vessels</a:t>
                </a:r>
              </a:p>
            </c:rich>
          </c:tx>
          <c:layout>
            <c:manualLayout>
              <c:xMode val="edge"/>
              <c:yMode val="edge"/>
              <c:x val="2.4954460651853493E-2"/>
              <c:y val="0.3724849569463469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 panose="020B0604020202020204" pitchFamily="34" charset="0"/>
              </a:defRPr>
            </a:pPr>
            <a:endParaRPr lang="nb-NO"/>
          </a:p>
        </c:txPr>
        <c:crossAx val="148253024"/>
        <c:crosses val="autoZero"/>
        <c:crossBetween val="midCat"/>
        <c:majorUnit val="3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945515483160126"/>
          <c:y val="0.87533188960868102"/>
          <c:w val="0.36208333333333331"/>
          <c:h val="3.99031730023312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IBM Plex Sans Light" panose="020B0403050203000203" pitchFamily="34" charset="0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noFill/>
    <a:ln w="12700">
      <a:solidFill>
        <a:schemeClr val="tx1"/>
      </a:solidFill>
      <a:round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95" workbookViewId="0"/>
  </sheetViews>
  <pageMargins left="0.78740157480314965" right="0.78740157480314965" top="0.98425196850393704" bottom="0.59055118110236227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44000" cy="6005763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37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baseColWidth="10" defaultColWidth="8.85546875" defaultRowHeight="12.75" x14ac:dyDescent="0.2"/>
  <cols>
    <col min="1" max="1" width="26.42578125" style="1" customWidth="1"/>
    <col min="2" max="2" width="14" style="1" bestFit="1" customWidth="1"/>
    <col min="3" max="3" width="12.7109375" style="1" bestFit="1" customWidth="1"/>
    <col min="4" max="4" width="8.140625" style="1" bestFit="1" customWidth="1"/>
    <col min="5" max="5" width="14" style="1" bestFit="1" customWidth="1"/>
    <col min="6" max="6" width="12.7109375" style="1" bestFit="1" customWidth="1"/>
    <col min="7" max="7" width="8.140625" style="1" bestFit="1" customWidth="1"/>
    <col min="8" max="8" width="14" style="1" bestFit="1" customWidth="1"/>
    <col min="9" max="9" width="12.7109375" style="1" bestFit="1" customWidth="1"/>
    <col min="10" max="10" width="7.7109375" style="1" bestFit="1" customWidth="1"/>
    <col min="11" max="11" width="14" style="1" bestFit="1" customWidth="1"/>
    <col min="12" max="12" width="11.7109375" style="1" bestFit="1" customWidth="1"/>
    <col min="13" max="13" width="7.7109375" style="1" bestFit="1" customWidth="1"/>
    <col min="14" max="14" width="12.85546875" style="1" bestFit="1" customWidth="1"/>
    <col min="15" max="15" width="11.7109375" style="1" bestFit="1" customWidth="1"/>
    <col min="16" max="16" width="7.7109375" style="1" bestFit="1" customWidth="1"/>
    <col min="17" max="17" width="12.85546875" style="1" bestFit="1" customWidth="1"/>
    <col min="18" max="18" width="11.7109375" style="1" bestFit="1" customWidth="1"/>
    <col min="19" max="19" width="8.140625" style="1" bestFit="1" customWidth="1"/>
    <col min="20" max="20" width="12.85546875" style="1" bestFit="1" customWidth="1"/>
    <col min="21" max="21" width="11.7109375" style="1" bestFit="1" customWidth="1"/>
    <col min="22" max="22" width="8.140625" style="1" bestFit="1" customWidth="1"/>
    <col min="23" max="23" width="12.85546875" style="1" bestFit="1" customWidth="1"/>
    <col min="24" max="24" width="11.7109375" style="1" bestFit="1" customWidth="1"/>
    <col min="25" max="25" width="8.140625" style="1" bestFit="1" customWidth="1"/>
    <col min="26" max="26" width="12.85546875" style="1" bestFit="1" customWidth="1"/>
    <col min="27" max="27" width="11.7109375" style="1" bestFit="1" customWidth="1"/>
    <col min="28" max="28" width="8.140625" style="1" bestFit="1" customWidth="1"/>
    <col min="29" max="29" width="12.85546875" style="1" bestFit="1" customWidth="1"/>
    <col min="30" max="30" width="11.7109375" style="1" bestFit="1" customWidth="1"/>
    <col min="31" max="31" width="8.140625" style="1" bestFit="1" customWidth="1"/>
    <col min="32" max="32" width="12.85546875" style="1" bestFit="1" customWidth="1"/>
    <col min="33" max="33" width="11.7109375" style="1" bestFit="1" customWidth="1"/>
    <col min="34" max="34" width="8.140625" style="1" bestFit="1" customWidth="1"/>
    <col min="35" max="35" width="12.85546875" style="1" bestFit="1" customWidth="1"/>
    <col min="36" max="36" width="11.7109375" style="1" bestFit="1" customWidth="1"/>
    <col min="37" max="37" width="8.140625" style="1" bestFit="1" customWidth="1"/>
    <col min="38" max="38" width="12.85546875" style="1" bestFit="1" customWidth="1"/>
    <col min="39" max="39" width="11.7109375" style="1" bestFit="1" customWidth="1"/>
    <col min="40" max="40" width="8.140625" style="1" bestFit="1" customWidth="1"/>
    <col min="41" max="41" width="12.85546875" style="1" customWidth="1"/>
    <col min="42" max="42" width="11.7109375" style="1" customWidth="1"/>
    <col min="43" max="43" width="8.140625" style="1" customWidth="1"/>
    <col min="44" max="44" width="12.85546875" style="1" customWidth="1"/>
    <col min="45" max="45" width="11.7109375" style="1" customWidth="1"/>
    <col min="46" max="46" width="8.140625" style="1" customWidth="1"/>
    <col min="47" max="48" width="12.85546875" style="1" customWidth="1"/>
    <col min="49" max="49" width="8.140625" style="1" customWidth="1"/>
    <col min="50" max="51" width="12.7109375" style="1" customWidth="1"/>
    <col min="52" max="52" width="8.140625" style="1" customWidth="1"/>
    <col min="53" max="54" width="12.7109375" style="1" customWidth="1"/>
    <col min="55" max="55" width="8.140625" style="1" customWidth="1"/>
    <col min="56" max="57" width="12.7109375" style="1" customWidth="1"/>
    <col min="58" max="58" width="8.140625" style="1" customWidth="1"/>
    <col min="59" max="59" width="12" style="1" bestFit="1" customWidth="1"/>
    <col min="60" max="60" width="10.85546875" style="1" bestFit="1" customWidth="1"/>
    <col min="61" max="61" width="8.85546875" style="1"/>
    <col min="62" max="62" width="12" style="1" customWidth="1"/>
    <col min="63" max="63" width="10.85546875" style="1" customWidth="1"/>
    <col min="64" max="64" width="8.85546875" style="1"/>
    <col min="65" max="65" width="12.28515625" style="1" bestFit="1" customWidth="1"/>
    <col min="66" max="66" width="11.140625" style="1" bestFit="1" customWidth="1"/>
    <col min="67" max="67" width="8.85546875" style="1"/>
    <col min="68" max="68" width="12.28515625" style="1" bestFit="1" customWidth="1"/>
    <col min="69" max="69" width="11.140625" style="1" bestFit="1" customWidth="1"/>
    <col min="70" max="70" width="8.85546875" style="1"/>
    <col min="71" max="71" width="12.28515625" style="1" bestFit="1" customWidth="1"/>
    <col min="72" max="72" width="11.140625" style="1" bestFit="1" customWidth="1"/>
    <col min="73" max="16384" width="8.85546875" style="1"/>
  </cols>
  <sheetData>
    <row r="1" spans="1:73" s="7" customFormat="1" ht="21" x14ac:dyDescent="0.25">
      <c r="A1" s="5" t="s">
        <v>69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</row>
    <row r="2" spans="1:73" s="7" customFormat="1" ht="15" x14ac:dyDescent="0.2">
      <c r="A2" s="23" t="s">
        <v>70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73" s="7" customFormat="1" ht="15" x14ac:dyDescent="0.2">
      <c r="A3" s="38" t="s">
        <v>65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5" spans="1:73" ht="14.25" x14ac:dyDescent="0.2">
      <c r="A5" s="10"/>
      <c r="B5" s="48">
        <v>2001</v>
      </c>
      <c r="C5" s="49"/>
      <c r="D5" s="50"/>
      <c r="E5" s="48">
        <v>2002</v>
      </c>
      <c r="F5" s="49"/>
      <c r="G5" s="50"/>
      <c r="H5" s="48">
        <v>2003</v>
      </c>
      <c r="I5" s="49"/>
      <c r="J5" s="50"/>
      <c r="K5" s="48">
        <v>2004</v>
      </c>
      <c r="L5" s="49"/>
      <c r="M5" s="50"/>
      <c r="N5" s="48">
        <v>2005</v>
      </c>
      <c r="O5" s="49"/>
      <c r="P5" s="50"/>
      <c r="Q5" s="48">
        <v>2006</v>
      </c>
      <c r="R5" s="49"/>
      <c r="S5" s="50"/>
      <c r="T5" s="48">
        <v>2007</v>
      </c>
      <c r="U5" s="49"/>
      <c r="V5" s="50"/>
      <c r="W5" s="48">
        <v>2008</v>
      </c>
      <c r="X5" s="49"/>
      <c r="Y5" s="50"/>
      <c r="Z5" s="48">
        <v>2009</v>
      </c>
      <c r="AA5" s="49"/>
      <c r="AB5" s="50"/>
      <c r="AC5" s="48">
        <v>2010</v>
      </c>
      <c r="AD5" s="49"/>
      <c r="AE5" s="50"/>
      <c r="AF5" s="48">
        <v>2011</v>
      </c>
      <c r="AG5" s="49"/>
      <c r="AH5" s="50"/>
      <c r="AI5" s="48">
        <v>2012</v>
      </c>
      <c r="AJ5" s="49"/>
      <c r="AK5" s="50"/>
      <c r="AL5" s="48">
        <v>2013</v>
      </c>
      <c r="AM5" s="49"/>
      <c r="AN5" s="50"/>
      <c r="AO5" s="48">
        <v>2014</v>
      </c>
      <c r="AP5" s="49"/>
      <c r="AQ5" s="50"/>
      <c r="AR5" s="48">
        <v>2015</v>
      </c>
      <c r="AS5" s="49"/>
      <c r="AT5" s="50"/>
      <c r="AU5" s="48">
        <v>2016</v>
      </c>
      <c r="AV5" s="49"/>
      <c r="AW5" s="50"/>
      <c r="AX5" s="48">
        <v>2017</v>
      </c>
      <c r="AY5" s="49"/>
      <c r="AZ5" s="50"/>
      <c r="BA5" s="48">
        <v>2018</v>
      </c>
      <c r="BB5" s="49"/>
      <c r="BC5" s="50"/>
      <c r="BD5" s="48">
        <v>2019</v>
      </c>
      <c r="BE5" s="49"/>
      <c r="BF5" s="50"/>
      <c r="BG5" s="48">
        <v>2020</v>
      </c>
      <c r="BH5" s="49"/>
      <c r="BI5" s="50"/>
      <c r="BJ5" s="48">
        <v>2021</v>
      </c>
      <c r="BK5" s="49"/>
      <c r="BL5" s="50"/>
      <c r="BM5" s="48">
        <v>2022</v>
      </c>
      <c r="BN5" s="49"/>
      <c r="BO5" s="50"/>
      <c r="BP5" s="48">
        <v>2023</v>
      </c>
      <c r="BQ5" s="49"/>
      <c r="BR5" s="50"/>
      <c r="BS5" s="48" t="s">
        <v>68</v>
      </c>
      <c r="BT5" s="49"/>
      <c r="BU5" s="50"/>
    </row>
    <row r="6" spans="1:73" x14ac:dyDescent="0.2">
      <c r="A6" s="24" t="s">
        <v>28</v>
      </c>
      <c r="B6" s="10" t="s">
        <v>45</v>
      </c>
      <c r="C6" s="10" t="s">
        <v>46</v>
      </c>
      <c r="D6" s="25" t="s">
        <v>29</v>
      </c>
      <c r="E6" s="10" t="s">
        <v>32</v>
      </c>
      <c r="F6" s="10" t="s">
        <v>33</v>
      </c>
      <c r="G6" s="10" t="s">
        <v>29</v>
      </c>
      <c r="H6" s="10" t="s">
        <v>34</v>
      </c>
      <c r="I6" s="10" t="s">
        <v>35</v>
      </c>
      <c r="J6" s="10" t="s">
        <v>29</v>
      </c>
      <c r="K6" s="10" t="s">
        <v>36</v>
      </c>
      <c r="L6" s="10" t="s">
        <v>37</v>
      </c>
      <c r="M6" s="10" t="s">
        <v>29</v>
      </c>
      <c r="N6" s="10" t="s">
        <v>38</v>
      </c>
      <c r="O6" s="10" t="s">
        <v>39</v>
      </c>
      <c r="P6" s="10" t="s">
        <v>29</v>
      </c>
      <c r="Q6" s="10" t="s">
        <v>40</v>
      </c>
      <c r="R6" s="10" t="s">
        <v>41</v>
      </c>
      <c r="S6" s="10" t="s">
        <v>29</v>
      </c>
      <c r="T6" s="10" t="s">
        <v>42</v>
      </c>
      <c r="U6" s="10" t="s">
        <v>43</v>
      </c>
      <c r="V6" s="10" t="s">
        <v>29</v>
      </c>
      <c r="W6" s="10" t="s">
        <v>44</v>
      </c>
      <c r="X6" s="10" t="s">
        <v>49</v>
      </c>
      <c r="Y6" s="10" t="s">
        <v>29</v>
      </c>
      <c r="Z6" s="10" t="s">
        <v>47</v>
      </c>
      <c r="AA6" s="10" t="s">
        <v>48</v>
      </c>
      <c r="AB6" s="10" t="s">
        <v>29</v>
      </c>
      <c r="AC6" s="10" t="s">
        <v>47</v>
      </c>
      <c r="AD6" s="10" t="s">
        <v>48</v>
      </c>
      <c r="AE6" s="10" t="s">
        <v>29</v>
      </c>
      <c r="AF6" s="10" t="s">
        <v>47</v>
      </c>
      <c r="AG6" s="10" t="s">
        <v>48</v>
      </c>
      <c r="AH6" s="10" t="s">
        <v>29</v>
      </c>
      <c r="AI6" s="10" t="s">
        <v>47</v>
      </c>
      <c r="AJ6" s="10" t="s">
        <v>48</v>
      </c>
      <c r="AK6" s="10" t="s">
        <v>29</v>
      </c>
      <c r="AL6" s="10" t="s">
        <v>47</v>
      </c>
      <c r="AM6" s="10" t="s">
        <v>48</v>
      </c>
      <c r="AN6" s="10" t="s">
        <v>29</v>
      </c>
      <c r="AO6" s="10" t="s">
        <v>47</v>
      </c>
      <c r="AP6" s="10" t="s">
        <v>48</v>
      </c>
      <c r="AQ6" s="10" t="s">
        <v>29</v>
      </c>
      <c r="AR6" s="10" t="s">
        <v>47</v>
      </c>
      <c r="AS6" s="10" t="s">
        <v>48</v>
      </c>
      <c r="AT6" s="10" t="s">
        <v>29</v>
      </c>
      <c r="AU6" s="10" t="s">
        <v>47</v>
      </c>
      <c r="AV6" s="10" t="s">
        <v>48</v>
      </c>
      <c r="AW6" s="10" t="s">
        <v>29</v>
      </c>
      <c r="AX6" s="10" t="s">
        <v>47</v>
      </c>
      <c r="AY6" s="10" t="s">
        <v>48</v>
      </c>
      <c r="AZ6" s="10" t="s">
        <v>29</v>
      </c>
      <c r="BA6" s="10" t="s">
        <v>47</v>
      </c>
      <c r="BB6" s="10" t="s">
        <v>48</v>
      </c>
      <c r="BC6" s="10" t="s">
        <v>29</v>
      </c>
      <c r="BD6" s="10" t="s">
        <v>47</v>
      </c>
      <c r="BE6" s="10" t="s">
        <v>48</v>
      </c>
      <c r="BF6" s="10" t="s">
        <v>29</v>
      </c>
      <c r="BG6" s="10" t="s">
        <v>47</v>
      </c>
      <c r="BH6" s="10" t="s">
        <v>48</v>
      </c>
      <c r="BI6" s="10" t="s">
        <v>29</v>
      </c>
      <c r="BJ6" s="10" t="s">
        <v>47</v>
      </c>
      <c r="BK6" s="10" t="s">
        <v>48</v>
      </c>
      <c r="BL6" s="10" t="s">
        <v>29</v>
      </c>
      <c r="BM6" s="10" t="s">
        <v>47</v>
      </c>
      <c r="BN6" s="10" t="s">
        <v>48</v>
      </c>
      <c r="BO6" s="10" t="s">
        <v>29</v>
      </c>
      <c r="BP6" s="10" t="s">
        <v>47</v>
      </c>
      <c r="BQ6" s="10" t="s">
        <v>48</v>
      </c>
      <c r="BR6" s="10" t="s">
        <v>29</v>
      </c>
      <c r="BS6" s="10" t="s">
        <v>47</v>
      </c>
      <c r="BT6" s="10" t="s">
        <v>48</v>
      </c>
      <c r="BU6" s="10" t="s">
        <v>29</v>
      </c>
    </row>
    <row r="7" spans="1:73" x14ac:dyDescent="0.2">
      <c r="A7" s="26"/>
      <c r="B7" s="13"/>
      <c r="C7" s="13" t="s">
        <v>1</v>
      </c>
      <c r="D7" s="27" t="s">
        <v>0</v>
      </c>
      <c r="E7" s="13"/>
      <c r="F7" s="13" t="s">
        <v>1</v>
      </c>
      <c r="G7" s="13" t="s">
        <v>0</v>
      </c>
      <c r="H7" s="13"/>
      <c r="I7" s="13" t="s">
        <v>1</v>
      </c>
      <c r="J7" s="13" t="s">
        <v>0</v>
      </c>
      <c r="K7" s="13"/>
      <c r="L7" s="13" t="s">
        <v>1</v>
      </c>
      <c r="M7" s="13" t="s">
        <v>0</v>
      </c>
      <c r="N7" s="13"/>
      <c r="O7" s="13" t="s">
        <v>1</v>
      </c>
      <c r="P7" s="13" t="s">
        <v>0</v>
      </c>
      <c r="Q7" s="13"/>
      <c r="R7" s="13" t="s">
        <v>1</v>
      </c>
      <c r="S7" s="13" t="s">
        <v>0</v>
      </c>
      <c r="T7" s="13"/>
      <c r="U7" s="13" t="s">
        <v>1</v>
      </c>
      <c r="V7" s="13" t="s">
        <v>0</v>
      </c>
      <c r="W7" s="13"/>
      <c r="X7" s="13" t="s">
        <v>1</v>
      </c>
      <c r="Y7" s="13" t="s">
        <v>0</v>
      </c>
      <c r="Z7" s="13"/>
      <c r="AA7" s="13" t="s">
        <v>1</v>
      </c>
      <c r="AB7" s="13" t="s">
        <v>0</v>
      </c>
      <c r="AC7" s="13"/>
      <c r="AD7" s="13" t="s">
        <v>1</v>
      </c>
      <c r="AE7" s="13" t="s">
        <v>0</v>
      </c>
      <c r="AF7" s="13"/>
      <c r="AG7" s="13" t="s">
        <v>1</v>
      </c>
      <c r="AH7" s="13" t="s">
        <v>0</v>
      </c>
      <c r="AI7" s="13"/>
      <c r="AJ7" s="13" t="s">
        <v>1</v>
      </c>
      <c r="AK7" s="13" t="s">
        <v>0</v>
      </c>
      <c r="AL7" s="13"/>
      <c r="AM7" s="13" t="s">
        <v>1</v>
      </c>
      <c r="AN7" s="13" t="s">
        <v>0</v>
      </c>
      <c r="AO7" s="13"/>
      <c r="AP7" s="13" t="s">
        <v>1</v>
      </c>
      <c r="AQ7" s="13" t="s">
        <v>0</v>
      </c>
      <c r="AR7" s="13"/>
      <c r="AS7" s="13" t="s">
        <v>1</v>
      </c>
      <c r="AT7" s="13" t="s">
        <v>0</v>
      </c>
      <c r="AU7" s="13"/>
      <c r="AV7" s="13" t="s">
        <v>1</v>
      </c>
      <c r="AW7" s="13" t="s">
        <v>0</v>
      </c>
      <c r="AX7" s="13"/>
      <c r="AY7" s="13" t="s">
        <v>1</v>
      </c>
      <c r="AZ7" s="13" t="s">
        <v>0</v>
      </c>
      <c r="BA7" s="13"/>
      <c r="BB7" s="13" t="s">
        <v>1</v>
      </c>
      <c r="BC7" s="13" t="s">
        <v>0</v>
      </c>
      <c r="BD7" s="13"/>
      <c r="BE7" s="13" t="s">
        <v>1</v>
      </c>
      <c r="BF7" s="13" t="s">
        <v>0</v>
      </c>
      <c r="BG7" s="13"/>
      <c r="BH7" s="13" t="s">
        <v>1</v>
      </c>
      <c r="BI7" s="13" t="s">
        <v>0</v>
      </c>
      <c r="BJ7" s="13"/>
      <c r="BK7" s="13" t="s">
        <v>1</v>
      </c>
      <c r="BL7" s="13" t="s">
        <v>0</v>
      </c>
      <c r="BM7" s="13"/>
      <c r="BN7" s="13" t="s">
        <v>1</v>
      </c>
      <c r="BO7" s="13" t="s">
        <v>0</v>
      </c>
      <c r="BP7" s="13"/>
      <c r="BQ7" s="13" t="s">
        <v>1</v>
      </c>
      <c r="BR7" s="13" t="s">
        <v>0</v>
      </c>
      <c r="BS7" s="13"/>
      <c r="BT7" s="13" t="s">
        <v>1</v>
      </c>
      <c r="BU7" s="13" t="s">
        <v>0</v>
      </c>
    </row>
    <row r="8" spans="1:73" x14ac:dyDescent="0.2">
      <c r="A8" s="28" t="s">
        <v>2</v>
      </c>
      <c r="B8" s="29">
        <v>145</v>
      </c>
      <c r="C8" s="29">
        <v>955</v>
      </c>
      <c r="D8" s="30">
        <f>B8+C8</f>
        <v>1100</v>
      </c>
      <c r="E8" s="29">
        <v>160</v>
      </c>
      <c r="F8" s="29">
        <v>943</v>
      </c>
      <c r="G8" s="29">
        <f>E8+F8</f>
        <v>1103</v>
      </c>
      <c r="H8" s="29">
        <v>203</v>
      </c>
      <c r="I8" s="29">
        <v>856</v>
      </c>
      <c r="J8" s="29">
        <f t="shared" ref="J8:J31" si="0">SUM(H8:I8)</f>
        <v>1059</v>
      </c>
      <c r="K8" s="29">
        <v>147</v>
      </c>
      <c r="L8" s="29">
        <v>810</v>
      </c>
      <c r="M8" s="29">
        <f t="shared" ref="M8:M31" si="1">SUM(K8:L8)</f>
        <v>957</v>
      </c>
      <c r="N8" s="29">
        <v>165</v>
      </c>
      <c r="O8" s="29">
        <v>733</v>
      </c>
      <c r="P8" s="29">
        <f t="shared" ref="P8:P31" si="2">SUM(N8:O8)</f>
        <v>898</v>
      </c>
      <c r="Q8" s="29">
        <v>148</v>
      </c>
      <c r="R8" s="29">
        <v>650</v>
      </c>
      <c r="S8" s="29">
        <f>Q8+R8</f>
        <v>798</v>
      </c>
      <c r="T8" s="29">
        <v>97</v>
      </c>
      <c r="U8" s="29">
        <v>696</v>
      </c>
      <c r="V8" s="29">
        <f>T8+U8</f>
        <v>793</v>
      </c>
      <c r="W8" s="29">
        <v>86</v>
      </c>
      <c r="X8" s="29">
        <v>736</v>
      </c>
      <c r="Y8" s="29">
        <f>W8+X8</f>
        <v>822</v>
      </c>
      <c r="Z8" s="29">
        <v>142</v>
      </c>
      <c r="AA8" s="29">
        <v>629</v>
      </c>
      <c r="AB8" s="29">
        <f>Z8+AA8</f>
        <v>771</v>
      </c>
      <c r="AC8" s="29">
        <v>122</v>
      </c>
      <c r="AD8" s="29">
        <v>676</v>
      </c>
      <c r="AE8" s="29">
        <f>AC8+AD8</f>
        <v>798</v>
      </c>
      <c r="AF8" s="29">
        <v>87</v>
      </c>
      <c r="AG8" s="29">
        <v>739</v>
      </c>
      <c r="AH8" s="29">
        <f>AF8+AG8</f>
        <v>826</v>
      </c>
      <c r="AI8" s="29">
        <v>71</v>
      </c>
      <c r="AJ8" s="29">
        <v>763</v>
      </c>
      <c r="AK8" s="29">
        <f>AI8+AJ8</f>
        <v>834</v>
      </c>
      <c r="AL8" s="29">
        <v>102</v>
      </c>
      <c r="AM8" s="29">
        <v>691</v>
      </c>
      <c r="AN8" s="29">
        <f>AL8+AM8</f>
        <v>793</v>
      </c>
      <c r="AO8" s="29">
        <v>67</v>
      </c>
      <c r="AP8" s="29">
        <v>728</v>
      </c>
      <c r="AQ8" s="29">
        <f>AO8+AP8</f>
        <v>795</v>
      </c>
      <c r="AR8" s="29">
        <v>61</v>
      </c>
      <c r="AS8" s="29">
        <v>772</v>
      </c>
      <c r="AT8" s="29">
        <f>AR8+AS8</f>
        <v>833</v>
      </c>
      <c r="AU8" s="29">
        <v>46</v>
      </c>
      <c r="AV8" s="29">
        <v>810</v>
      </c>
      <c r="AW8" s="29">
        <f>AU8+AV8</f>
        <v>856</v>
      </c>
      <c r="AX8" s="29">
        <v>45</v>
      </c>
      <c r="AY8" s="29">
        <v>869</v>
      </c>
      <c r="AZ8" s="29">
        <f>AX8+AY8</f>
        <v>914</v>
      </c>
      <c r="BA8" s="29">
        <v>38</v>
      </c>
      <c r="BB8" s="29">
        <v>936</v>
      </c>
      <c r="BC8" s="29">
        <f>BA8+BB8</f>
        <v>974</v>
      </c>
      <c r="BD8" s="29">
        <v>43</v>
      </c>
      <c r="BE8" s="29">
        <v>973</v>
      </c>
      <c r="BF8" s="29">
        <f>BD8+BE8</f>
        <v>1016</v>
      </c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>
        <v>29</v>
      </c>
      <c r="BT8" s="16">
        <v>1195</v>
      </c>
      <c r="BU8" s="16">
        <f>SUM(BS8:BT8)</f>
        <v>1224</v>
      </c>
    </row>
    <row r="9" spans="1:73" x14ac:dyDescent="0.2">
      <c r="A9" s="28" t="s">
        <v>3</v>
      </c>
      <c r="B9" s="29">
        <v>367</v>
      </c>
      <c r="C9" s="29">
        <v>1043</v>
      </c>
      <c r="D9" s="30">
        <f t="shared" ref="D9:D31" si="3">B9+C9</f>
        <v>1410</v>
      </c>
      <c r="E9" s="29">
        <v>351</v>
      </c>
      <c r="F9" s="29">
        <v>1013</v>
      </c>
      <c r="G9" s="29">
        <f t="shared" ref="G9:G31" si="4">E9+F9</f>
        <v>1364</v>
      </c>
      <c r="H9" s="29">
        <v>367</v>
      </c>
      <c r="I9" s="29">
        <v>947</v>
      </c>
      <c r="J9" s="29">
        <f t="shared" si="0"/>
        <v>1314</v>
      </c>
      <c r="K9" s="29">
        <v>239</v>
      </c>
      <c r="L9" s="29">
        <v>948</v>
      </c>
      <c r="M9" s="29">
        <f t="shared" si="1"/>
        <v>1187</v>
      </c>
      <c r="N9" s="29">
        <v>238</v>
      </c>
      <c r="O9" s="29">
        <v>854</v>
      </c>
      <c r="P9" s="29">
        <f t="shared" si="2"/>
        <v>1092</v>
      </c>
      <c r="Q9" s="29">
        <v>202</v>
      </c>
      <c r="R9" s="29">
        <v>794</v>
      </c>
      <c r="S9" s="29">
        <f t="shared" ref="S9:S31" si="5">Q9+R9</f>
        <v>996</v>
      </c>
      <c r="T9" s="29">
        <v>183</v>
      </c>
      <c r="U9" s="29">
        <v>788</v>
      </c>
      <c r="V9" s="29">
        <f t="shared" ref="V9:V24" si="6">T9+U9</f>
        <v>971</v>
      </c>
      <c r="W9" s="29">
        <v>143</v>
      </c>
      <c r="X9" s="29">
        <v>835</v>
      </c>
      <c r="Y9" s="29">
        <f t="shared" ref="Y9:Y24" si="7">W9+X9</f>
        <v>978</v>
      </c>
      <c r="Z9" s="29">
        <v>262</v>
      </c>
      <c r="AA9" s="29">
        <v>603</v>
      </c>
      <c r="AB9" s="29">
        <f t="shared" ref="AB9:AB31" si="8">Z9+AA9</f>
        <v>865</v>
      </c>
      <c r="AC9" s="29">
        <v>212</v>
      </c>
      <c r="AD9" s="29">
        <v>607</v>
      </c>
      <c r="AE9" s="29">
        <f t="shared" ref="AE9:AE31" si="9">AC9+AD9</f>
        <v>819</v>
      </c>
      <c r="AF9" s="29">
        <v>166</v>
      </c>
      <c r="AG9" s="29">
        <v>612</v>
      </c>
      <c r="AH9" s="29">
        <f t="shared" ref="AH9:AH31" si="10">AF9+AG9</f>
        <v>778</v>
      </c>
      <c r="AI9" s="29">
        <v>136</v>
      </c>
      <c r="AJ9" s="29">
        <v>643</v>
      </c>
      <c r="AK9" s="29">
        <f t="shared" ref="AK9:AK24" si="11">AI9+AJ9</f>
        <v>779</v>
      </c>
      <c r="AL9" s="29">
        <v>155</v>
      </c>
      <c r="AM9" s="29">
        <v>555</v>
      </c>
      <c r="AN9" s="29">
        <f t="shared" ref="AN9:AN24" si="12">AL9+AM9</f>
        <v>710</v>
      </c>
      <c r="AO9" s="29">
        <v>137</v>
      </c>
      <c r="AP9" s="29">
        <v>567</v>
      </c>
      <c r="AQ9" s="29">
        <f t="shared" ref="AQ9:AQ24" si="13">AO9+AP9</f>
        <v>704</v>
      </c>
      <c r="AR9" s="29">
        <v>115</v>
      </c>
      <c r="AS9" s="29">
        <v>562</v>
      </c>
      <c r="AT9" s="29">
        <f t="shared" ref="AT9:AT24" si="14">AR9+AS9</f>
        <v>677</v>
      </c>
      <c r="AU9" s="29">
        <v>90</v>
      </c>
      <c r="AV9" s="29">
        <v>588</v>
      </c>
      <c r="AW9" s="29">
        <f t="shared" ref="AW9:AW24" si="15">AU9+AV9</f>
        <v>678</v>
      </c>
      <c r="AX9" s="29">
        <v>91</v>
      </c>
      <c r="AY9" s="29">
        <v>591</v>
      </c>
      <c r="AZ9" s="29">
        <f t="shared" ref="AZ9:AZ24" si="16">AX9+AY9</f>
        <v>682</v>
      </c>
      <c r="BA9" s="29">
        <v>64</v>
      </c>
      <c r="BB9" s="29">
        <v>606</v>
      </c>
      <c r="BC9" s="29">
        <f t="shared" ref="BC9:BC24" si="17">BA9+BB9</f>
        <v>670</v>
      </c>
      <c r="BD9" s="29">
        <v>46</v>
      </c>
      <c r="BE9" s="29">
        <v>585</v>
      </c>
      <c r="BF9" s="29">
        <f t="shared" ref="BF9:BF11" si="18">BD9+BE9</f>
        <v>631</v>
      </c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>
        <v>27</v>
      </c>
      <c r="BT9" s="16">
        <v>506</v>
      </c>
      <c r="BU9" s="16">
        <f t="shared" ref="BU9:BU33" si="19">SUM(BS9:BT9)</f>
        <v>533</v>
      </c>
    </row>
    <row r="10" spans="1:73" x14ac:dyDescent="0.2">
      <c r="A10" s="28" t="s">
        <v>54</v>
      </c>
      <c r="B10" s="29"/>
      <c r="C10" s="29"/>
      <c r="D10" s="30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16">
        <v>85</v>
      </c>
      <c r="BH10" s="16">
        <v>1574</v>
      </c>
      <c r="BI10" s="16">
        <f>SUM(BG10:BH10)</f>
        <v>1659</v>
      </c>
      <c r="BJ10" s="16">
        <v>94</v>
      </c>
      <c r="BK10" s="16">
        <v>1537</v>
      </c>
      <c r="BL10" s="16">
        <f>SUM(BJ10:BK10)</f>
        <v>1631</v>
      </c>
      <c r="BM10" s="16">
        <v>66</v>
      </c>
      <c r="BN10" s="16">
        <v>1603</v>
      </c>
      <c r="BO10" s="16">
        <f>SUM(BM10:BN10)</f>
        <v>1669</v>
      </c>
      <c r="BP10" s="42">
        <v>77</v>
      </c>
      <c r="BQ10" s="42">
        <v>1669</v>
      </c>
      <c r="BR10" s="42">
        <f>SUM(BP10:BQ10)</f>
        <v>1746</v>
      </c>
      <c r="BS10" s="42"/>
      <c r="BT10" s="42"/>
      <c r="BU10" s="16"/>
    </row>
    <row r="11" spans="1:73" x14ac:dyDescent="0.2">
      <c r="A11" s="28" t="s">
        <v>4</v>
      </c>
      <c r="B11" s="29">
        <v>389</v>
      </c>
      <c r="C11" s="29">
        <v>1710</v>
      </c>
      <c r="D11" s="30">
        <f t="shared" si="3"/>
        <v>2099</v>
      </c>
      <c r="E11" s="29">
        <v>386</v>
      </c>
      <c r="F11" s="29">
        <v>1665</v>
      </c>
      <c r="G11" s="29">
        <f t="shared" si="4"/>
        <v>2051</v>
      </c>
      <c r="H11" s="29">
        <v>372</v>
      </c>
      <c r="I11" s="29">
        <v>1679</v>
      </c>
      <c r="J11" s="29">
        <f t="shared" si="0"/>
        <v>2051</v>
      </c>
      <c r="K11" s="29">
        <v>270</v>
      </c>
      <c r="L11" s="29">
        <v>1589</v>
      </c>
      <c r="M11" s="29">
        <f t="shared" si="1"/>
        <v>1859</v>
      </c>
      <c r="N11" s="29">
        <v>274</v>
      </c>
      <c r="O11" s="29">
        <v>1443</v>
      </c>
      <c r="P11" s="29">
        <f t="shared" si="2"/>
        <v>1717</v>
      </c>
      <c r="Q11" s="29">
        <v>214</v>
      </c>
      <c r="R11" s="29">
        <v>1367</v>
      </c>
      <c r="S11" s="29">
        <f t="shared" si="5"/>
        <v>1581</v>
      </c>
      <c r="T11" s="29">
        <v>167</v>
      </c>
      <c r="U11" s="29">
        <v>1345</v>
      </c>
      <c r="V11" s="29">
        <f t="shared" si="6"/>
        <v>1512</v>
      </c>
      <c r="W11" s="29">
        <v>136</v>
      </c>
      <c r="X11" s="29">
        <v>1372</v>
      </c>
      <c r="Y11" s="29">
        <f t="shared" si="7"/>
        <v>1508</v>
      </c>
      <c r="Z11" s="29">
        <v>251</v>
      </c>
      <c r="AA11" s="29">
        <v>1183</v>
      </c>
      <c r="AB11" s="29">
        <f t="shared" si="8"/>
        <v>1434</v>
      </c>
      <c r="AC11" s="29">
        <v>235</v>
      </c>
      <c r="AD11" s="29">
        <v>1197</v>
      </c>
      <c r="AE11" s="29">
        <f t="shared" si="9"/>
        <v>1432</v>
      </c>
      <c r="AF11" s="29">
        <v>175</v>
      </c>
      <c r="AG11" s="29">
        <v>1251</v>
      </c>
      <c r="AH11" s="29">
        <f t="shared" si="10"/>
        <v>1426</v>
      </c>
      <c r="AI11" s="29">
        <v>175</v>
      </c>
      <c r="AJ11" s="29">
        <v>1272</v>
      </c>
      <c r="AK11" s="29">
        <f t="shared" si="11"/>
        <v>1447</v>
      </c>
      <c r="AL11" s="29">
        <v>254</v>
      </c>
      <c r="AM11" s="29">
        <v>1151</v>
      </c>
      <c r="AN11" s="29">
        <f t="shared" si="12"/>
        <v>1405</v>
      </c>
      <c r="AO11" s="29">
        <v>195</v>
      </c>
      <c r="AP11" s="29">
        <v>1196</v>
      </c>
      <c r="AQ11" s="29">
        <f t="shared" si="13"/>
        <v>1391</v>
      </c>
      <c r="AR11" s="29">
        <v>207</v>
      </c>
      <c r="AS11" s="29">
        <v>1163</v>
      </c>
      <c r="AT11" s="29">
        <f t="shared" si="14"/>
        <v>1370</v>
      </c>
      <c r="AU11" s="29">
        <v>158</v>
      </c>
      <c r="AV11" s="29">
        <v>1228</v>
      </c>
      <c r="AW11" s="29">
        <f t="shared" si="15"/>
        <v>1386</v>
      </c>
      <c r="AX11" s="29">
        <v>143</v>
      </c>
      <c r="AY11" s="29">
        <v>1192</v>
      </c>
      <c r="AZ11" s="29">
        <f t="shared" si="16"/>
        <v>1335</v>
      </c>
      <c r="BA11" s="29">
        <v>93</v>
      </c>
      <c r="BB11" s="29">
        <v>1189</v>
      </c>
      <c r="BC11" s="29">
        <f t="shared" si="17"/>
        <v>1282</v>
      </c>
      <c r="BD11" s="29">
        <v>76</v>
      </c>
      <c r="BE11" s="29">
        <v>1123</v>
      </c>
      <c r="BF11" s="29">
        <f t="shared" si="18"/>
        <v>1199</v>
      </c>
      <c r="BG11" s="16">
        <v>88</v>
      </c>
      <c r="BH11" s="16">
        <v>1097</v>
      </c>
      <c r="BI11" s="16">
        <f t="shared" ref="BI11:BI25" si="20">SUM(BG11:BH11)</f>
        <v>1185</v>
      </c>
      <c r="BJ11" s="16">
        <v>139</v>
      </c>
      <c r="BK11" s="16">
        <v>942</v>
      </c>
      <c r="BL11" s="16">
        <f t="shared" ref="BL11:BL33" si="21">SUM(BJ11:BK11)</f>
        <v>1081</v>
      </c>
      <c r="BM11" s="16">
        <v>108</v>
      </c>
      <c r="BN11" s="16">
        <v>919</v>
      </c>
      <c r="BO11" s="16">
        <f t="shared" ref="BO11" si="22">SUM(BM11:BN11)</f>
        <v>1027</v>
      </c>
      <c r="BP11" s="42">
        <v>93</v>
      </c>
      <c r="BQ11" s="42">
        <v>892</v>
      </c>
      <c r="BR11" s="42">
        <f t="shared" ref="BR11" si="23">SUM(BP11:BQ11)</f>
        <v>985</v>
      </c>
      <c r="BS11" s="42">
        <v>79</v>
      </c>
      <c r="BT11" s="42">
        <v>884</v>
      </c>
      <c r="BU11" s="16">
        <f t="shared" si="19"/>
        <v>963</v>
      </c>
    </row>
    <row r="12" spans="1:73" x14ac:dyDescent="0.2">
      <c r="A12" s="28" t="s">
        <v>5</v>
      </c>
      <c r="B12" s="29">
        <v>68</v>
      </c>
      <c r="C12" s="29">
        <v>162</v>
      </c>
      <c r="D12" s="30">
        <f t="shared" si="3"/>
        <v>230</v>
      </c>
      <c r="E12" s="29">
        <v>64</v>
      </c>
      <c r="F12" s="29">
        <v>157</v>
      </c>
      <c r="G12" s="29">
        <f t="shared" si="4"/>
        <v>221</v>
      </c>
      <c r="H12" s="29">
        <v>53</v>
      </c>
      <c r="I12" s="29">
        <v>148</v>
      </c>
      <c r="J12" s="29">
        <f t="shared" si="0"/>
        <v>201</v>
      </c>
      <c r="K12" s="29">
        <v>41</v>
      </c>
      <c r="L12" s="29">
        <v>139</v>
      </c>
      <c r="M12" s="29">
        <f t="shared" si="1"/>
        <v>180</v>
      </c>
      <c r="N12" s="29">
        <v>36</v>
      </c>
      <c r="O12" s="29">
        <v>144</v>
      </c>
      <c r="P12" s="29">
        <f t="shared" si="2"/>
        <v>180</v>
      </c>
      <c r="Q12" s="29">
        <v>36</v>
      </c>
      <c r="R12" s="29">
        <v>139</v>
      </c>
      <c r="S12" s="29">
        <f t="shared" si="5"/>
        <v>175</v>
      </c>
      <c r="T12" s="29">
        <v>23</v>
      </c>
      <c r="U12" s="29">
        <v>138</v>
      </c>
      <c r="V12" s="29">
        <f t="shared" si="6"/>
        <v>161</v>
      </c>
      <c r="W12" s="29">
        <v>33</v>
      </c>
      <c r="X12" s="29">
        <v>141</v>
      </c>
      <c r="Y12" s="29">
        <f t="shared" si="7"/>
        <v>174</v>
      </c>
      <c r="Z12" s="29">
        <v>44</v>
      </c>
      <c r="AA12" s="29">
        <v>118</v>
      </c>
      <c r="AB12" s="29">
        <f t="shared" si="8"/>
        <v>162</v>
      </c>
      <c r="AC12" s="29">
        <v>42</v>
      </c>
      <c r="AD12" s="29">
        <v>120</v>
      </c>
      <c r="AE12" s="29">
        <f t="shared" si="9"/>
        <v>162</v>
      </c>
      <c r="AF12" s="29">
        <v>40</v>
      </c>
      <c r="AG12" s="29">
        <v>130</v>
      </c>
      <c r="AH12" s="29">
        <f t="shared" si="10"/>
        <v>170</v>
      </c>
      <c r="AI12" s="29">
        <v>32</v>
      </c>
      <c r="AJ12" s="29">
        <v>130</v>
      </c>
      <c r="AK12" s="29">
        <f t="shared" si="11"/>
        <v>162</v>
      </c>
      <c r="AL12" s="29">
        <v>43</v>
      </c>
      <c r="AM12" s="29">
        <v>120</v>
      </c>
      <c r="AN12" s="29">
        <f t="shared" si="12"/>
        <v>163</v>
      </c>
      <c r="AO12" s="29">
        <v>27</v>
      </c>
      <c r="AP12" s="29">
        <v>125</v>
      </c>
      <c r="AQ12" s="29">
        <f t="shared" si="13"/>
        <v>152</v>
      </c>
      <c r="AR12" s="29">
        <v>30</v>
      </c>
      <c r="AS12" s="29">
        <v>122</v>
      </c>
      <c r="AT12" s="29">
        <f t="shared" si="14"/>
        <v>152</v>
      </c>
      <c r="AU12" s="29">
        <v>23</v>
      </c>
      <c r="AV12" s="29">
        <v>121</v>
      </c>
      <c r="AW12" s="29">
        <f t="shared" si="15"/>
        <v>144</v>
      </c>
      <c r="AX12" s="29">
        <v>21</v>
      </c>
      <c r="AY12" s="29">
        <v>114</v>
      </c>
      <c r="AZ12" s="29">
        <f t="shared" si="16"/>
        <v>135</v>
      </c>
      <c r="BA12" s="29"/>
      <c r="BB12" s="29"/>
      <c r="BC12" s="29"/>
      <c r="BD12" s="29"/>
      <c r="BE12" s="29"/>
      <c r="BF12" s="29"/>
      <c r="BG12" s="16"/>
      <c r="BH12" s="16"/>
      <c r="BI12" s="16"/>
      <c r="BJ12" s="16"/>
      <c r="BK12" s="16"/>
      <c r="BL12" s="16"/>
      <c r="BM12" s="16"/>
      <c r="BN12" s="16"/>
      <c r="BO12" s="16"/>
      <c r="BP12" s="39"/>
      <c r="BQ12" s="42"/>
      <c r="BR12" s="42"/>
      <c r="BS12" s="39"/>
      <c r="BT12" s="42"/>
      <c r="BU12" s="16"/>
    </row>
    <row r="13" spans="1:73" x14ac:dyDescent="0.2">
      <c r="A13" s="28" t="s">
        <v>6</v>
      </c>
      <c r="B13" s="29">
        <v>65</v>
      </c>
      <c r="C13" s="29">
        <v>236</v>
      </c>
      <c r="D13" s="30">
        <f t="shared" si="3"/>
        <v>301</v>
      </c>
      <c r="E13" s="29">
        <v>70</v>
      </c>
      <c r="F13" s="29">
        <v>236</v>
      </c>
      <c r="G13" s="29">
        <f t="shared" si="4"/>
        <v>306</v>
      </c>
      <c r="H13" s="29">
        <v>58</v>
      </c>
      <c r="I13" s="29">
        <v>235</v>
      </c>
      <c r="J13" s="29">
        <f t="shared" si="0"/>
        <v>293</v>
      </c>
      <c r="K13" s="29">
        <v>50</v>
      </c>
      <c r="L13" s="29">
        <v>212</v>
      </c>
      <c r="M13" s="29">
        <f t="shared" si="1"/>
        <v>262</v>
      </c>
      <c r="N13" s="29">
        <v>41</v>
      </c>
      <c r="O13" s="29">
        <v>214</v>
      </c>
      <c r="P13" s="29">
        <f t="shared" si="2"/>
        <v>255</v>
      </c>
      <c r="Q13" s="29">
        <v>31</v>
      </c>
      <c r="R13" s="29">
        <v>229</v>
      </c>
      <c r="S13" s="29">
        <f t="shared" si="5"/>
        <v>260</v>
      </c>
      <c r="T13" s="29">
        <v>26</v>
      </c>
      <c r="U13" s="29">
        <v>240</v>
      </c>
      <c r="V13" s="29">
        <f t="shared" si="6"/>
        <v>266</v>
      </c>
      <c r="W13" s="29">
        <v>41</v>
      </c>
      <c r="X13" s="29">
        <v>232</v>
      </c>
      <c r="Y13" s="29">
        <f t="shared" si="7"/>
        <v>273</v>
      </c>
      <c r="Z13" s="29">
        <v>54</v>
      </c>
      <c r="AA13" s="29">
        <v>200</v>
      </c>
      <c r="AB13" s="29">
        <f t="shared" si="8"/>
        <v>254</v>
      </c>
      <c r="AC13" s="29">
        <v>62</v>
      </c>
      <c r="AD13" s="29">
        <v>203</v>
      </c>
      <c r="AE13" s="29">
        <f t="shared" si="9"/>
        <v>265</v>
      </c>
      <c r="AF13" s="29">
        <v>54</v>
      </c>
      <c r="AG13" s="29">
        <v>211</v>
      </c>
      <c r="AH13" s="29">
        <f t="shared" si="10"/>
        <v>265</v>
      </c>
      <c r="AI13" s="29">
        <v>63</v>
      </c>
      <c r="AJ13" s="29">
        <v>198</v>
      </c>
      <c r="AK13" s="29">
        <f t="shared" si="11"/>
        <v>261</v>
      </c>
      <c r="AL13" s="29">
        <v>46</v>
      </c>
      <c r="AM13" s="29">
        <v>195</v>
      </c>
      <c r="AN13" s="29">
        <f t="shared" si="12"/>
        <v>241</v>
      </c>
      <c r="AO13" s="29">
        <v>39</v>
      </c>
      <c r="AP13" s="29">
        <v>187</v>
      </c>
      <c r="AQ13" s="29">
        <f t="shared" si="13"/>
        <v>226</v>
      </c>
      <c r="AR13" s="29">
        <v>35</v>
      </c>
      <c r="AS13" s="29">
        <v>185</v>
      </c>
      <c r="AT13" s="29">
        <f t="shared" si="14"/>
        <v>220</v>
      </c>
      <c r="AU13" s="29">
        <v>26</v>
      </c>
      <c r="AV13" s="29">
        <v>199</v>
      </c>
      <c r="AW13" s="29">
        <f t="shared" si="15"/>
        <v>225</v>
      </c>
      <c r="AX13" s="29">
        <v>33</v>
      </c>
      <c r="AY13" s="29">
        <v>207</v>
      </c>
      <c r="AZ13" s="29">
        <f t="shared" si="16"/>
        <v>240</v>
      </c>
      <c r="BA13" s="29"/>
      <c r="BB13" s="29"/>
      <c r="BC13" s="29"/>
      <c r="BD13" s="29"/>
      <c r="BE13" s="29"/>
      <c r="BF13" s="29"/>
      <c r="BG13" s="16"/>
      <c r="BH13" s="16"/>
      <c r="BI13" s="16"/>
      <c r="BJ13" s="16"/>
      <c r="BK13" s="16"/>
      <c r="BL13" s="16"/>
      <c r="BM13" s="16"/>
      <c r="BN13" s="16"/>
      <c r="BO13" s="16"/>
      <c r="BP13" s="39"/>
      <c r="BQ13" s="42"/>
      <c r="BR13" s="42"/>
      <c r="BS13" s="39"/>
      <c r="BT13" s="42"/>
      <c r="BU13" s="16"/>
    </row>
    <row r="14" spans="1:73" x14ac:dyDescent="0.2">
      <c r="A14" s="28" t="s">
        <v>52</v>
      </c>
      <c r="B14" s="29"/>
      <c r="C14" s="29"/>
      <c r="D14" s="30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>
        <v>39</v>
      </c>
      <c r="BB14" s="29">
        <v>325</v>
      </c>
      <c r="BC14" s="29">
        <f t="shared" si="17"/>
        <v>364</v>
      </c>
      <c r="BD14" s="29">
        <v>39</v>
      </c>
      <c r="BE14" s="29">
        <v>308</v>
      </c>
      <c r="BF14" s="29">
        <f t="shared" ref="BF14:BF24" si="24">BD14+BE14</f>
        <v>347</v>
      </c>
      <c r="BG14" s="16">
        <v>39</v>
      </c>
      <c r="BH14" s="16">
        <v>309</v>
      </c>
      <c r="BI14" s="16">
        <f t="shared" si="20"/>
        <v>348</v>
      </c>
      <c r="BJ14" s="16">
        <v>39</v>
      </c>
      <c r="BK14" s="16">
        <v>279</v>
      </c>
      <c r="BL14" s="16">
        <f t="shared" si="21"/>
        <v>318</v>
      </c>
      <c r="BM14" s="16">
        <v>26</v>
      </c>
      <c r="BN14" s="16">
        <v>280</v>
      </c>
      <c r="BO14" s="16">
        <f t="shared" ref="BO14:BO15" si="25">SUM(BM14:BN14)</f>
        <v>306</v>
      </c>
      <c r="BP14" s="42">
        <v>24</v>
      </c>
      <c r="BQ14" s="42">
        <v>278</v>
      </c>
      <c r="BR14" s="42">
        <f t="shared" ref="BR14:BR15" si="26">SUM(BP14:BQ14)</f>
        <v>302</v>
      </c>
      <c r="BS14" s="42">
        <v>21</v>
      </c>
      <c r="BT14" s="42">
        <v>268</v>
      </c>
      <c r="BU14" s="16">
        <f t="shared" si="19"/>
        <v>289</v>
      </c>
    </row>
    <row r="15" spans="1:73" x14ac:dyDescent="0.2">
      <c r="A15" s="28" t="s">
        <v>7</v>
      </c>
      <c r="B15" s="29">
        <v>291</v>
      </c>
      <c r="C15" s="29">
        <v>727</v>
      </c>
      <c r="D15" s="30">
        <f t="shared" si="3"/>
        <v>1018</v>
      </c>
      <c r="E15" s="29">
        <v>262</v>
      </c>
      <c r="F15" s="29">
        <v>704</v>
      </c>
      <c r="G15" s="29">
        <f t="shared" si="4"/>
        <v>966</v>
      </c>
      <c r="H15" s="29">
        <v>261</v>
      </c>
      <c r="I15" s="29">
        <v>656</v>
      </c>
      <c r="J15" s="29">
        <f t="shared" si="0"/>
        <v>917</v>
      </c>
      <c r="K15" s="29">
        <v>219</v>
      </c>
      <c r="L15" s="29">
        <v>607</v>
      </c>
      <c r="M15" s="29">
        <f t="shared" si="1"/>
        <v>826</v>
      </c>
      <c r="N15" s="29">
        <v>175</v>
      </c>
      <c r="O15" s="29">
        <v>563</v>
      </c>
      <c r="P15" s="29">
        <f t="shared" si="2"/>
        <v>738</v>
      </c>
      <c r="Q15" s="29">
        <v>135</v>
      </c>
      <c r="R15" s="29">
        <v>543</v>
      </c>
      <c r="S15" s="29">
        <f t="shared" si="5"/>
        <v>678</v>
      </c>
      <c r="T15" s="29">
        <v>131</v>
      </c>
      <c r="U15" s="29">
        <v>513</v>
      </c>
      <c r="V15" s="29">
        <f t="shared" si="6"/>
        <v>644</v>
      </c>
      <c r="W15" s="29">
        <v>134</v>
      </c>
      <c r="X15" s="29">
        <v>493</v>
      </c>
      <c r="Y15" s="29">
        <f t="shared" si="7"/>
        <v>627</v>
      </c>
      <c r="Z15" s="29">
        <v>161</v>
      </c>
      <c r="AA15" s="29">
        <v>432</v>
      </c>
      <c r="AB15" s="29">
        <f t="shared" si="8"/>
        <v>593</v>
      </c>
      <c r="AC15" s="29">
        <v>171</v>
      </c>
      <c r="AD15" s="29">
        <v>434</v>
      </c>
      <c r="AE15" s="29">
        <f t="shared" si="9"/>
        <v>605</v>
      </c>
      <c r="AF15" s="29">
        <v>146</v>
      </c>
      <c r="AG15" s="29">
        <v>456</v>
      </c>
      <c r="AH15" s="29">
        <f t="shared" si="10"/>
        <v>602</v>
      </c>
      <c r="AI15" s="29">
        <v>139</v>
      </c>
      <c r="AJ15" s="29">
        <v>442</v>
      </c>
      <c r="AK15" s="29">
        <f t="shared" si="11"/>
        <v>581</v>
      </c>
      <c r="AL15" s="29">
        <v>138</v>
      </c>
      <c r="AM15" s="29">
        <v>419</v>
      </c>
      <c r="AN15" s="29">
        <f t="shared" si="12"/>
        <v>557</v>
      </c>
      <c r="AO15" s="29">
        <v>118</v>
      </c>
      <c r="AP15" s="29">
        <v>437</v>
      </c>
      <c r="AQ15" s="29">
        <f t="shared" si="13"/>
        <v>555</v>
      </c>
      <c r="AR15" s="29">
        <v>123</v>
      </c>
      <c r="AS15" s="29">
        <v>416</v>
      </c>
      <c r="AT15" s="29">
        <f t="shared" si="14"/>
        <v>539</v>
      </c>
      <c r="AU15" s="29">
        <v>94</v>
      </c>
      <c r="AV15" s="29">
        <v>450</v>
      </c>
      <c r="AW15" s="29">
        <f t="shared" si="15"/>
        <v>544</v>
      </c>
      <c r="AX15" s="29">
        <v>106</v>
      </c>
      <c r="AY15" s="29">
        <v>470</v>
      </c>
      <c r="AZ15" s="29">
        <f t="shared" si="16"/>
        <v>576</v>
      </c>
      <c r="BA15" s="29">
        <v>93</v>
      </c>
      <c r="BB15" s="29">
        <v>473</v>
      </c>
      <c r="BC15" s="29">
        <f t="shared" si="17"/>
        <v>566</v>
      </c>
      <c r="BD15" s="29">
        <v>71</v>
      </c>
      <c r="BE15" s="29">
        <v>470</v>
      </c>
      <c r="BF15" s="29">
        <f t="shared" si="24"/>
        <v>541</v>
      </c>
      <c r="BG15" s="16">
        <v>60</v>
      </c>
      <c r="BH15" s="16">
        <v>457</v>
      </c>
      <c r="BI15" s="16">
        <f t="shared" si="20"/>
        <v>517</v>
      </c>
      <c r="BJ15" s="16">
        <v>49</v>
      </c>
      <c r="BK15" s="16">
        <v>444</v>
      </c>
      <c r="BL15" s="16">
        <f t="shared" si="21"/>
        <v>493</v>
      </c>
      <c r="BM15" s="16">
        <v>51</v>
      </c>
      <c r="BN15" s="16">
        <v>427</v>
      </c>
      <c r="BO15" s="16">
        <f t="shared" si="25"/>
        <v>478</v>
      </c>
      <c r="BP15" s="42">
        <v>44</v>
      </c>
      <c r="BQ15" s="42">
        <v>408</v>
      </c>
      <c r="BR15" s="42">
        <f t="shared" si="26"/>
        <v>452</v>
      </c>
      <c r="BS15" s="42">
        <v>51</v>
      </c>
      <c r="BT15" s="42">
        <v>380</v>
      </c>
      <c r="BU15" s="16">
        <f t="shared" si="19"/>
        <v>431</v>
      </c>
    </row>
    <row r="16" spans="1:73" x14ac:dyDescent="0.2">
      <c r="A16" s="28" t="s">
        <v>8</v>
      </c>
      <c r="B16" s="29">
        <v>133</v>
      </c>
      <c r="C16" s="29">
        <v>300</v>
      </c>
      <c r="D16" s="30">
        <f t="shared" si="3"/>
        <v>433</v>
      </c>
      <c r="E16" s="29">
        <v>130</v>
      </c>
      <c r="F16" s="29">
        <v>279</v>
      </c>
      <c r="G16" s="29">
        <f t="shared" si="4"/>
        <v>409</v>
      </c>
      <c r="H16" s="29">
        <v>129</v>
      </c>
      <c r="I16" s="29">
        <v>262</v>
      </c>
      <c r="J16" s="29">
        <f t="shared" si="0"/>
        <v>391</v>
      </c>
      <c r="K16" s="29">
        <v>106</v>
      </c>
      <c r="L16" s="29">
        <v>237</v>
      </c>
      <c r="M16" s="29">
        <f t="shared" si="1"/>
        <v>343</v>
      </c>
      <c r="N16" s="29">
        <v>88</v>
      </c>
      <c r="O16" s="29">
        <v>224</v>
      </c>
      <c r="P16" s="29">
        <f t="shared" si="2"/>
        <v>312</v>
      </c>
      <c r="Q16" s="29">
        <v>65</v>
      </c>
      <c r="R16" s="29">
        <v>212</v>
      </c>
      <c r="S16" s="29">
        <f t="shared" si="5"/>
        <v>277</v>
      </c>
      <c r="T16" s="29">
        <v>66</v>
      </c>
      <c r="U16" s="29">
        <v>190</v>
      </c>
      <c r="V16" s="29">
        <f t="shared" si="6"/>
        <v>256</v>
      </c>
      <c r="W16" s="29">
        <v>64</v>
      </c>
      <c r="X16" s="29">
        <v>189</v>
      </c>
      <c r="Y16" s="29">
        <f t="shared" si="7"/>
        <v>253</v>
      </c>
      <c r="Z16" s="29">
        <v>83</v>
      </c>
      <c r="AA16" s="29">
        <v>158</v>
      </c>
      <c r="AB16" s="29">
        <f t="shared" si="8"/>
        <v>241</v>
      </c>
      <c r="AC16" s="29">
        <v>81</v>
      </c>
      <c r="AD16" s="29">
        <v>174</v>
      </c>
      <c r="AE16" s="29">
        <f t="shared" si="9"/>
        <v>255</v>
      </c>
      <c r="AF16" s="29">
        <v>76</v>
      </c>
      <c r="AG16" s="29">
        <v>167</v>
      </c>
      <c r="AH16" s="29">
        <f t="shared" si="10"/>
        <v>243</v>
      </c>
      <c r="AI16" s="29">
        <v>73</v>
      </c>
      <c r="AJ16" s="29">
        <v>164</v>
      </c>
      <c r="AK16" s="29">
        <f t="shared" si="11"/>
        <v>237</v>
      </c>
      <c r="AL16" s="29">
        <v>65</v>
      </c>
      <c r="AM16" s="29">
        <v>162</v>
      </c>
      <c r="AN16" s="29">
        <f t="shared" si="12"/>
        <v>227</v>
      </c>
      <c r="AO16" s="29">
        <v>67</v>
      </c>
      <c r="AP16" s="29">
        <v>153</v>
      </c>
      <c r="AQ16" s="29">
        <f t="shared" si="13"/>
        <v>220</v>
      </c>
      <c r="AR16" s="29">
        <v>61</v>
      </c>
      <c r="AS16" s="29">
        <v>156</v>
      </c>
      <c r="AT16" s="29">
        <f t="shared" si="14"/>
        <v>217</v>
      </c>
      <c r="AU16" s="29">
        <v>60</v>
      </c>
      <c r="AV16" s="29">
        <v>158</v>
      </c>
      <c r="AW16" s="29">
        <f t="shared" si="15"/>
        <v>218</v>
      </c>
      <c r="AX16" s="29">
        <v>57</v>
      </c>
      <c r="AY16" s="29">
        <v>151</v>
      </c>
      <c r="AZ16" s="29">
        <f t="shared" si="16"/>
        <v>208</v>
      </c>
      <c r="BA16" s="29">
        <v>51</v>
      </c>
      <c r="BB16" s="29">
        <v>163</v>
      </c>
      <c r="BC16" s="29">
        <f t="shared" si="17"/>
        <v>214</v>
      </c>
      <c r="BD16" s="29">
        <v>48</v>
      </c>
      <c r="BE16" s="29">
        <v>160</v>
      </c>
      <c r="BF16" s="29">
        <f t="shared" si="24"/>
        <v>208</v>
      </c>
      <c r="BG16" s="16"/>
      <c r="BH16" s="16"/>
      <c r="BI16" s="16"/>
      <c r="BJ16" s="16"/>
      <c r="BK16" s="16"/>
      <c r="BL16" s="16"/>
      <c r="BM16" s="16"/>
      <c r="BN16" s="16"/>
      <c r="BO16" s="16"/>
      <c r="BP16" s="39"/>
      <c r="BQ16" s="42"/>
      <c r="BR16" s="42"/>
      <c r="BS16" s="39"/>
      <c r="BT16" s="42"/>
      <c r="BU16" s="16"/>
    </row>
    <row r="17" spans="1:73" x14ac:dyDescent="0.2">
      <c r="A17" s="28" t="s">
        <v>9</v>
      </c>
      <c r="B17" s="29">
        <v>198</v>
      </c>
      <c r="C17" s="29">
        <v>330</v>
      </c>
      <c r="D17" s="30">
        <f t="shared" si="3"/>
        <v>528</v>
      </c>
      <c r="E17" s="29">
        <v>185</v>
      </c>
      <c r="F17" s="29">
        <v>309</v>
      </c>
      <c r="G17" s="29">
        <f t="shared" si="4"/>
        <v>494</v>
      </c>
      <c r="H17" s="29">
        <v>153</v>
      </c>
      <c r="I17" s="29">
        <v>300</v>
      </c>
      <c r="J17" s="29">
        <f t="shared" si="0"/>
        <v>453</v>
      </c>
      <c r="K17" s="29">
        <v>111</v>
      </c>
      <c r="L17" s="29">
        <v>295</v>
      </c>
      <c r="M17" s="29">
        <f t="shared" si="1"/>
        <v>406</v>
      </c>
      <c r="N17" s="29">
        <v>122</v>
      </c>
      <c r="O17" s="29">
        <v>273</v>
      </c>
      <c r="P17" s="29">
        <f t="shared" si="2"/>
        <v>395</v>
      </c>
      <c r="Q17" s="29">
        <v>113</v>
      </c>
      <c r="R17" s="29">
        <v>267</v>
      </c>
      <c r="S17" s="29">
        <f t="shared" si="5"/>
        <v>380</v>
      </c>
      <c r="T17" s="29">
        <v>107</v>
      </c>
      <c r="U17" s="29">
        <v>247</v>
      </c>
      <c r="V17" s="29">
        <f t="shared" si="6"/>
        <v>354</v>
      </c>
      <c r="W17" s="29">
        <v>101</v>
      </c>
      <c r="X17" s="29">
        <v>254</v>
      </c>
      <c r="Y17" s="29">
        <f t="shared" si="7"/>
        <v>355</v>
      </c>
      <c r="Z17" s="29">
        <v>127</v>
      </c>
      <c r="AA17" s="29">
        <v>232</v>
      </c>
      <c r="AB17" s="29">
        <f t="shared" si="8"/>
        <v>359</v>
      </c>
      <c r="AC17" s="29">
        <v>98</v>
      </c>
      <c r="AD17" s="29">
        <v>258</v>
      </c>
      <c r="AE17" s="29">
        <f t="shared" si="9"/>
        <v>356</v>
      </c>
      <c r="AF17" s="29">
        <v>81</v>
      </c>
      <c r="AG17" s="29">
        <v>288</v>
      </c>
      <c r="AH17" s="29">
        <f t="shared" si="10"/>
        <v>369</v>
      </c>
      <c r="AI17" s="29">
        <v>80</v>
      </c>
      <c r="AJ17" s="29">
        <v>303</v>
      </c>
      <c r="AK17" s="29">
        <f t="shared" si="11"/>
        <v>383</v>
      </c>
      <c r="AL17" s="29">
        <v>82</v>
      </c>
      <c r="AM17" s="29">
        <v>313</v>
      </c>
      <c r="AN17" s="29">
        <f t="shared" si="12"/>
        <v>395</v>
      </c>
      <c r="AO17" s="29">
        <v>65</v>
      </c>
      <c r="AP17" s="29">
        <v>325</v>
      </c>
      <c r="AQ17" s="29">
        <f t="shared" si="13"/>
        <v>390</v>
      </c>
      <c r="AR17" s="29">
        <v>73</v>
      </c>
      <c r="AS17" s="29">
        <v>323</v>
      </c>
      <c r="AT17" s="29">
        <f t="shared" si="14"/>
        <v>396</v>
      </c>
      <c r="AU17" s="29">
        <v>71</v>
      </c>
      <c r="AV17" s="29">
        <v>354</v>
      </c>
      <c r="AW17" s="29">
        <f t="shared" si="15"/>
        <v>425</v>
      </c>
      <c r="AX17" s="29">
        <v>54</v>
      </c>
      <c r="AY17" s="29">
        <v>428</v>
      </c>
      <c r="AZ17" s="29">
        <f t="shared" si="16"/>
        <v>482</v>
      </c>
      <c r="BA17" s="29">
        <v>41</v>
      </c>
      <c r="BB17" s="29">
        <v>405</v>
      </c>
      <c r="BC17" s="29">
        <f t="shared" si="17"/>
        <v>446</v>
      </c>
      <c r="BD17" s="29">
        <v>51</v>
      </c>
      <c r="BE17" s="29">
        <v>430</v>
      </c>
      <c r="BF17" s="29">
        <f t="shared" si="24"/>
        <v>481</v>
      </c>
      <c r="BG17" s="16"/>
      <c r="BH17" s="16"/>
      <c r="BI17" s="16"/>
      <c r="BJ17" s="16"/>
      <c r="BK17" s="16"/>
      <c r="BL17" s="16"/>
      <c r="BM17" s="16"/>
      <c r="BN17" s="16"/>
      <c r="BO17" s="16"/>
      <c r="BP17" s="39"/>
      <c r="BQ17" s="42"/>
      <c r="BR17" s="42"/>
      <c r="BS17" s="39"/>
      <c r="BT17" s="42"/>
      <c r="BU17" s="16"/>
    </row>
    <row r="18" spans="1:73" x14ac:dyDescent="0.2">
      <c r="A18" s="28" t="s">
        <v>55</v>
      </c>
      <c r="B18" s="29"/>
      <c r="C18" s="29"/>
      <c r="D18" s="30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16">
        <v>101</v>
      </c>
      <c r="BH18" s="16">
        <v>555</v>
      </c>
      <c r="BI18" s="16">
        <f t="shared" si="20"/>
        <v>656</v>
      </c>
      <c r="BJ18" s="16">
        <v>95</v>
      </c>
      <c r="BK18" s="16">
        <v>524</v>
      </c>
      <c r="BL18" s="16">
        <f t="shared" si="21"/>
        <v>619</v>
      </c>
      <c r="BM18" s="16">
        <v>80</v>
      </c>
      <c r="BN18" s="16">
        <v>521</v>
      </c>
      <c r="BO18" s="16">
        <f t="shared" ref="BO18:BO19" si="27">SUM(BM18:BN18)</f>
        <v>601</v>
      </c>
      <c r="BP18" s="42">
        <v>73</v>
      </c>
      <c r="BQ18" s="42">
        <v>509</v>
      </c>
      <c r="BR18" s="42">
        <f t="shared" ref="BR18:BR19" si="28">SUM(BP18:BQ18)</f>
        <v>582</v>
      </c>
      <c r="BS18" s="42">
        <v>79</v>
      </c>
      <c r="BT18" s="42">
        <v>493</v>
      </c>
      <c r="BU18" s="16">
        <f t="shared" si="19"/>
        <v>572</v>
      </c>
    </row>
    <row r="19" spans="1:73" x14ac:dyDescent="0.2">
      <c r="A19" s="28" t="s">
        <v>10</v>
      </c>
      <c r="B19" s="29">
        <v>118</v>
      </c>
      <c r="C19" s="29">
        <v>276</v>
      </c>
      <c r="D19" s="30">
        <f t="shared" si="3"/>
        <v>394</v>
      </c>
      <c r="E19" s="29">
        <v>133</v>
      </c>
      <c r="F19" s="29">
        <v>251</v>
      </c>
      <c r="G19" s="29">
        <f t="shared" si="4"/>
        <v>384</v>
      </c>
      <c r="H19" s="29">
        <v>123</v>
      </c>
      <c r="I19" s="29">
        <v>248</v>
      </c>
      <c r="J19" s="29">
        <f t="shared" si="0"/>
        <v>371</v>
      </c>
      <c r="K19" s="29">
        <v>109</v>
      </c>
      <c r="L19" s="29">
        <v>246</v>
      </c>
      <c r="M19" s="29">
        <f t="shared" si="1"/>
        <v>355</v>
      </c>
      <c r="N19" s="29">
        <v>84</v>
      </c>
      <c r="O19" s="29">
        <v>226</v>
      </c>
      <c r="P19" s="29">
        <f t="shared" si="2"/>
        <v>310</v>
      </c>
      <c r="Q19" s="29">
        <v>93</v>
      </c>
      <c r="R19" s="29">
        <v>219</v>
      </c>
      <c r="S19" s="29">
        <f t="shared" si="5"/>
        <v>312</v>
      </c>
      <c r="T19" s="29">
        <v>79</v>
      </c>
      <c r="U19" s="29">
        <v>207</v>
      </c>
      <c r="V19" s="29">
        <f t="shared" si="6"/>
        <v>286</v>
      </c>
      <c r="W19" s="29">
        <v>88</v>
      </c>
      <c r="X19" s="29">
        <v>189</v>
      </c>
      <c r="Y19" s="29">
        <f t="shared" si="7"/>
        <v>277</v>
      </c>
      <c r="Z19" s="29">
        <v>97</v>
      </c>
      <c r="AA19" s="29">
        <v>183</v>
      </c>
      <c r="AB19" s="29">
        <f t="shared" si="8"/>
        <v>280</v>
      </c>
      <c r="AC19" s="29">
        <v>82</v>
      </c>
      <c r="AD19" s="29">
        <v>191</v>
      </c>
      <c r="AE19" s="29">
        <f t="shared" si="9"/>
        <v>273</v>
      </c>
      <c r="AF19" s="29">
        <v>80</v>
      </c>
      <c r="AG19" s="29">
        <v>188</v>
      </c>
      <c r="AH19" s="29">
        <f t="shared" si="10"/>
        <v>268</v>
      </c>
      <c r="AI19" s="29">
        <v>80</v>
      </c>
      <c r="AJ19" s="29">
        <v>182</v>
      </c>
      <c r="AK19" s="29">
        <f t="shared" si="11"/>
        <v>262</v>
      </c>
      <c r="AL19" s="29">
        <v>79</v>
      </c>
      <c r="AM19" s="29">
        <v>186</v>
      </c>
      <c r="AN19" s="29">
        <f t="shared" si="12"/>
        <v>265</v>
      </c>
      <c r="AO19" s="29">
        <v>71</v>
      </c>
      <c r="AP19" s="29">
        <v>187</v>
      </c>
      <c r="AQ19" s="29">
        <f t="shared" si="13"/>
        <v>258</v>
      </c>
      <c r="AR19" s="29">
        <v>63</v>
      </c>
      <c r="AS19" s="29">
        <v>189</v>
      </c>
      <c r="AT19" s="29">
        <f t="shared" si="14"/>
        <v>252</v>
      </c>
      <c r="AU19" s="29">
        <v>52</v>
      </c>
      <c r="AV19" s="29">
        <v>198</v>
      </c>
      <c r="AW19" s="29">
        <f t="shared" si="15"/>
        <v>250</v>
      </c>
      <c r="AX19" s="29">
        <v>55</v>
      </c>
      <c r="AY19" s="29">
        <v>239</v>
      </c>
      <c r="AZ19" s="29">
        <f t="shared" si="16"/>
        <v>294</v>
      </c>
      <c r="BA19" s="29">
        <v>62</v>
      </c>
      <c r="BB19" s="29">
        <v>236</v>
      </c>
      <c r="BC19" s="29">
        <f t="shared" si="17"/>
        <v>298</v>
      </c>
      <c r="BD19" s="29">
        <v>49</v>
      </c>
      <c r="BE19" s="29">
        <v>248</v>
      </c>
      <c r="BF19" s="29">
        <f t="shared" si="24"/>
        <v>297</v>
      </c>
      <c r="BG19" s="16">
        <v>43</v>
      </c>
      <c r="BH19" s="16">
        <v>251</v>
      </c>
      <c r="BI19" s="16">
        <f t="shared" si="20"/>
        <v>294</v>
      </c>
      <c r="BJ19" s="16">
        <v>33</v>
      </c>
      <c r="BK19" s="16">
        <v>253</v>
      </c>
      <c r="BL19" s="16">
        <f t="shared" si="21"/>
        <v>286</v>
      </c>
      <c r="BM19" s="16">
        <v>24</v>
      </c>
      <c r="BN19" s="16">
        <v>247</v>
      </c>
      <c r="BO19" s="16">
        <f t="shared" si="27"/>
        <v>271</v>
      </c>
      <c r="BP19" s="42">
        <v>26</v>
      </c>
      <c r="BQ19" s="42">
        <v>233</v>
      </c>
      <c r="BR19" s="42">
        <f t="shared" si="28"/>
        <v>259</v>
      </c>
      <c r="BS19" s="42">
        <v>23</v>
      </c>
      <c r="BT19" s="42">
        <v>246</v>
      </c>
      <c r="BU19" s="16">
        <f t="shared" si="19"/>
        <v>269</v>
      </c>
    </row>
    <row r="20" spans="1:73" x14ac:dyDescent="0.2">
      <c r="A20" s="28" t="s">
        <v>11</v>
      </c>
      <c r="B20" s="29">
        <v>109</v>
      </c>
      <c r="C20" s="29">
        <v>159</v>
      </c>
      <c r="D20" s="30">
        <f t="shared" si="3"/>
        <v>268</v>
      </c>
      <c r="E20" s="29">
        <v>91</v>
      </c>
      <c r="F20" s="29">
        <v>164</v>
      </c>
      <c r="G20" s="29">
        <f t="shared" si="4"/>
        <v>255</v>
      </c>
      <c r="H20" s="29">
        <v>90</v>
      </c>
      <c r="I20" s="29">
        <v>145</v>
      </c>
      <c r="J20" s="29">
        <f t="shared" si="0"/>
        <v>235</v>
      </c>
      <c r="K20" s="29">
        <v>71</v>
      </c>
      <c r="L20" s="29">
        <v>139</v>
      </c>
      <c r="M20" s="29">
        <f t="shared" si="1"/>
        <v>210</v>
      </c>
      <c r="N20" s="29">
        <v>65</v>
      </c>
      <c r="O20" s="29">
        <v>141</v>
      </c>
      <c r="P20" s="29">
        <f t="shared" si="2"/>
        <v>206</v>
      </c>
      <c r="Q20" s="29">
        <v>65</v>
      </c>
      <c r="R20" s="29">
        <v>135</v>
      </c>
      <c r="S20" s="29">
        <f t="shared" si="5"/>
        <v>200</v>
      </c>
      <c r="T20" s="29">
        <v>57</v>
      </c>
      <c r="U20" s="29">
        <v>135</v>
      </c>
      <c r="V20" s="29">
        <f t="shared" si="6"/>
        <v>192</v>
      </c>
      <c r="W20" s="29">
        <v>59</v>
      </c>
      <c r="X20" s="29">
        <v>144</v>
      </c>
      <c r="Y20" s="29">
        <f t="shared" si="7"/>
        <v>203</v>
      </c>
      <c r="Z20" s="29">
        <v>76</v>
      </c>
      <c r="AA20" s="29">
        <v>114</v>
      </c>
      <c r="AB20" s="29">
        <f t="shared" si="8"/>
        <v>190</v>
      </c>
      <c r="AC20" s="29">
        <v>80</v>
      </c>
      <c r="AD20" s="29">
        <v>121</v>
      </c>
      <c r="AE20" s="29">
        <f t="shared" si="9"/>
        <v>201</v>
      </c>
      <c r="AF20" s="29">
        <v>64</v>
      </c>
      <c r="AG20" s="29">
        <v>132</v>
      </c>
      <c r="AH20" s="29">
        <f t="shared" si="10"/>
        <v>196</v>
      </c>
      <c r="AI20" s="29">
        <v>65</v>
      </c>
      <c r="AJ20" s="29">
        <v>123</v>
      </c>
      <c r="AK20" s="29">
        <f t="shared" si="11"/>
        <v>188</v>
      </c>
      <c r="AL20" s="29">
        <v>55</v>
      </c>
      <c r="AM20" s="29">
        <v>120</v>
      </c>
      <c r="AN20" s="29">
        <f t="shared" si="12"/>
        <v>175</v>
      </c>
      <c r="AO20" s="29">
        <v>58</v>
      </c>
      <c r="AP20" s="29">
        <v>118</v>
      </c>
      <c r="AQ20" s="29">
        <f t="shared" si="13"/>
        <v>176</v>
      </c>
      <c r="AR20" s="29">
        <v>57</v>
      </c>
      <c r="AS20" s="29">
        <v>127</v>
      </c>
      <c r="AT20" s="29">
        <f t="shared" si="14"/>
        <v>184</v>
      </c>
      <c r="AU20" s="29">
        <v>60</v>
      </c>
      <c r="AV20" s="29">
        <v>138</v>
      </c>
      <c r="AW20" s="29">
        <f t="shared" si="15"/>
        <v>198</v>
      </c>
      <c r="AX20" s="29">
        <v>55</v>
      </c>
      <c r="AY20" s="29">
        <v>164</v>
      </c>
      <c r="AZ20" s="29">
        <f t="shared" si="16"/>
        <v>219</v>
      </c>
      <c r="BA20" s="29">
        <v>42</v>
      </c>
      <c r="BB20" s="29">
        <v>149</v>
      </c>
      <c r="BC20" s="29">
        <f t="shared" si="17"/>
        <v>191</v>
      </c>
      <c r="BD20" s="29">
        <v>43</v>
      </c>
      <c r="BE20" s="29">
        <v>152</v>
      </c>
      <c r="BF20" s="29">
        <f t="shared" si="24"/>
        <v>195</v>
      </c>
      <c r="BG20" s="16"/>
      <c r="BH20" s="16"/>
      <c r="BI20" s="16"/>
      <c r="BJ20" s="16"/>
      <c r="BK20" s="16"/>
      <c r="BL20" s="16"/>
      <c r="BM20" s="16"/>
      <c r="BN20" s="16"/>
      <c r="BO20" s="16"/>
      <c r="BP20" s="39"/>
      <c r="BQ20" s="42"/>
      <c r="BR20" s="42"/>
      <c r="BS20" s="39"/>
      <c r="BT20" s="42"/>
      <c r="BU20" s="16"/>
    </row>
    <row r="21" spans="1:73" x14ac:dyDescent="0.2">
      <c r="A21" s="28" t="s">
        <v>12</v>
      </c>
      <c r="B21" s="29">
        <v>31</v>
      </c>
      <c r="C21" s="29">
        <v>71</v>
      </c>
      <c r="D21" s="30">
        <f t="shared" si="3"/>
        <v>102</v>
      </c>
      <c r="E21" s="29">
        <v>37</v>
      </c>
      <c r="F21" s="29">
        <v>66</v>
      </c>
      <c r="G21" s="29">
        <f t="shared" si="4"/>
        <v>103</v>
      </c>
      <c r="H21" s="29">
        <v>39</v>
      </c>
      <c r="I21" s="29">
        <v>75</v>
      </c>
      <c r="J21" s="29">
        <f t="shared" si="0"/>
        <v>114</v>
      </c>
      <c r="K21" s="29">
        <v>29</v>
      </c>
      <c r="L21" s="29">
        <v>72</v>
      </c>
      <c r="M21" s="29">
        <f t="shared" si="1"/>
        <v>101</v>
      </c>
      <c r="N21" s="29">
        <v>26</v>
      </c>
      <c r="O21" s="29">
        <v>68</v>
      </c>
      <c r="P21" s="29">
        <f t="shared" si="2"/>
        <v>94</v>
      </c>
      <c r="Q21" s="29">
        <v>26</v>
      </c>
      <c r="R21" s="29">
        <v>60</v>
      </c>
      <c r="S21" s="29">
        <f t="shared" si="5"/>
        <v>86</v>
      </c>
      <c r="T21" s="29">
        <v>26</v>
      </c>
      <c r="U21" s="29">
        <v>57</v>
      </c>
      <c r="V21" s="29">
        <f t="shared" si="6"/>
        <v>83</v>
      </c>
      <c r="W21" s="29">
        <v>25</v>
      </c>
      <c r="X21" s="29">
        <v>56</v>
      </c>
      <c r="Y21" s="29">
        <f t="shared" si="7"/>
        <v>81</v>
      </c>
      <c r="Z21" s="29">
        <v>25</v>
      </c>
      <c r="AA21" s="29">
        <v>48</v>
      </c>
      <c r="AB21" s="29">
        <f t="shared" si="8"/>
        <v>73</v>
      </c>
      <c r="AC21" s="29">
        <v>31</v>
      </c>
      <c r="AD21" s="29">
        <v>44</v>
      </c>
      <c r="AE21" s="29">
        <f t="shared" si="9"/>
        <v>75</v>
      </c>
      <c r="AF21" s="29">
        <v>25</v>
      </c>
      <c r="AG21" s="29">
        <v>47</v>
      </c>
      <c r="AH21" s="29">
        <f t="shared" si="10"/>
        <v>72</v>
      </c>
      <c r="AI21" s="29">
        <v>33</v>
      </c>
      <c r="AJ21" s="29">
        <v>46</v>
      </c>
      <c r="AK21" s="29">
        <f t="shared" si="11"/>
        <v>79</v>
      </c>
      <c r="AL21" s="29">
        <v>18</v>
      </c>
      <c r="AM21" s="29">
        <v>54</v>
      </c>
      <c r="AN21" s="29">
        <f t="shared" si="12"/>
        <v>72</v>
      </c>
      <c r="AO21" s="29">
        <v>22</v>
      </c>
      <c r="AP21" s="29">
        <v>57</v>
      </c>
      <c r="AQ21" s="29">
        <f t="shared" si="13"/>
        <v>79</v>
      </c>
      <c r="AR21" s="29">
        <v>18</v>
      </c>
      <c r="AS21" s="29">
        <v>65</v>
      </c>
      <c r="AT21" s="29">
        <f t="shared" si="14"/>
        <v>83</v>
      </c>
      <c r="AU21" s="29">
        <v>13</v>
      </c>
      <c r="AV21" s="29">
        <v>75</v>
      </c>
      <c r="AW21" s="29">
        <f t="shared" si="15"/>
        <v>88</v>
      </c>
      <c r="AX21" s="29">
        <v>19</v>
      </c>
      <c r="AY21" s="29">
        <v>89</v>
      </c>
      <c r="AZ21" s="29">
        <f t="shared" si="16"/>
        <v>108</v>
      </c>
      <c r="BA21" s="29">
        <v>22</v>
      </c>
      <c r="BB21" s="29">
        <v>73</v>
      </c>
      <c r="BC21" s="29">
        <f t="shared" si="17"/>
        <v>95</v>
      </c>
      <c r="BD21" s="29">
        <v>22</v>
      </c>
      <c r="BE21" s="29">
        <v>71</v>
      </c>
      <c r="BF21" s="29">
        <f t="shared" si="24"/>
        <v>93</v>
      </c>
      <c r="BG21" s="16"/>
      <c r="BH21" s="16"/>
      <c r="BI21" s="16"/>
      <c r="BJ21" s="16"/>
      <c r="BK21" s="16"/>
      <c r="BL21" s="16"/>
      <c r="BM21" s="16"/>
      <c r="BN21" s="16"/>
      <c r="BO21" s="16"/>
      <c r="BP21" s="39"/>
      <c r="BQ21" s="42"/>
      <c r="BR21" s="42"/>
      <c r="BS21" s="39"/>
      <c r="BT21" s="42"/>
      <c r="BU21" s="16"/>
    </row>
    <row r="22" spans="1:73" x14ac:dyDescent="0.2">
      <c r="A22" s="28" t="s">
        <v>56</v>
      </c>
      <c r="B22" s="29"/>
      <c r="C22" s="29"/>
      <c r="D22" s="30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16">
        <v>63</v>
      </c>
      <c r="BH22" s="16">
        <v>203</v>
      </c>
      <c r="BI22" s="16">
        <f t="shared" si="20"/>
        <v>266</v>
      </c>
      <c r="BJ22" s="16">
        <v>58</v>
      </c>
      <c r="BK22" s="16">
        <v>171</v>
      </c>
      <c r="BL22" s="16">
        <f t="shared" si="21"/>
        <v>229</v>
      </c>
      <c r="BM22" s="16">
        <v>42</v>
      </c>
      <c r="BN22" s="16">
        <v>163</v>
      </c>
      <c r="BO22" s="16">
        <f t="shared" ref="BO22" si="29">SUM(BM22:BN22)</f>
        <v>205</v>
      </c>
      <c r="BP22" s="42">
        <v>49</v>
      </c>
      <c r="BQ22" s="42">
        <v>142</v>
      </c>
      <c r="BR22" s="42">
        <f t="shared" ref="BR22" si="30">SUM(BP22:BQ22)</f>
        <v>191</v>
      </c>
      <c r="BS22" s="42">
        <v>50</v>
      </c>
      <c r="BT22" s="42">
        <v>129</v>
      </c>
      <c r="BU22" s="16">
        <f t="shared" si="19"/>
        <v>179</v>
      </c>
    </row>
    <row r="23" spans="1:73" x14ac:dyDescent="0.2">
      <c r="A23" s="28" t="s">
        <v>13</v>
      </c>
      <c r="B23" s="29">
        <v>16</v>
      </c>
      <c r="C23" s="29">
        <v>44</v>
      </c>
      <c r="D23" s="30">
        <f t="shared" si="3"/>
        <v>60</v>
      </c>
      <c r="E23" s="29">
        <v>17</v>
      </c>
      <c r="F23" s="29">
        <v>41</v>
      </c>
      <c r="G23" s="29">
        <f t="shared" si="4"/>
        <v>58</v>
      </c>
      <c r="H23" s="29">
        <v>13</v>
      </c>
      <c r="I23" s="29">
        <v>41</v>
      </c>
      <c r="J23" s="29">
        <f t="shared" si="0"/>
        <v>54</v>
      </c>
      <c r="K23" s="29">
        <v>15</v>
      </c>
      <c r="L23" s="29">
        <v>43</v>
      </c>
      <c r="M23" s="29">
        <f t="shared" si="1"/>
        <v>58</v>
      </c>
      <c r="N23" s="29">
        <v>14</v>
      </c>
      <c r="O23" s="29">
        <v>40</v>
      </c>
      <c r="P23" s="29">
        <f t="shared" si="2"/>
        <v>54</v>
      </c>
      <c r="Q23" s="29">
        <v>6</v>
      </c>
      <c r="R23" s="29">
        <v>39</v>
      </c>
      <c r="S23" s="29">
        <f t="shared" si="5"/>
        <v>45</v>
      </c>
      <c r="T23" s="29">
        <v>7</v>
      </c>
      <c r="U23" s="29">
        <v>39</v>
      </c>
      <c r="V23" s="29">
        <f t="shared" si="6"/>
        <v>46</v>
      </c>
      <c r="W23" s="29">
        <v>12</v>
      </c>
      <c r="X23" s="29">
        <v>36</v>
      </c>
      <c r="Y23" s="29">
        <f t="shared" si="7"/>
        <v>48</v>
      </c>
      <c r="Z23" s="29">
        <v>16</v>
      </c>
      <c r="AA23" s="29">
        <v>33</v>
      </c>
      <c r="AB23" s="29">
        <f t="shared" si="8"/>
        <v>49</v>
      </c>
      <c r="AC23" s="29">
        <v>12</v>
      </c>
      <c r="AD23" s="29">
        <v>36</v>
      </c>
      <c r="AE23" s="29">
        <f t="shared" si="9"/>
        <v>48</v>
      </c>
      <c r="AF23" s="29">
        <v>14</v>
      </c>
      <c r="AG23" s="29">
        <v>33</v>
      </c>
      <c r="AH23" s="29">
        <f t="shared" si="10"/>
        <v>47</v>
      </c>
      <c r="AI23" s="29">
        <v>9</v>
      </c>
      <c r="AJ23" s="29">
        <v>33</v>
      </c>
      <c r="AK23" s="29">
        <f t="shared" si="11"/>
        <v>42</v>
      </c>
      <c r="AL23" s="29">
        <v>7</v>
      </c>
      <c r="AM23" s="29">
        <v>31</v>
      </c>
      <c r="AN23" s="29">
        <f t="shared" si="12"/>
        <v>38</v>
      </c>
      <c r="AO23" s="29">
        <v>11</v>
      </c>
      <c r="AP23" s="29">
        <v>30</v>
      </c>
      <c r="AQ23" s="29">
        <f t="shared" si="13"/>
        <v>41</v>
      </c>
      <c r="AR23" s="29">
        <v>6</v>
      </c>
      <c r="AS23" s="29">
        <v>34</v>
      </c>
      <c r="AT23" s="29">
        <f t="shared" si="14"/>
        <v>40</v>
      </c>
      <c r="AU23" s="29">
        <v>6</v>
      </c>
      <c r="AV23" s="29">
        <v>37</v>
      </c>
      <c r="AW23" s="29">
        <f t="shared" si="15"/>
        <v>43</v>
      </c>
      <c r="AX23" s="29">
        <v>6</v>
      </c>
      <c r="AY23" s="29">
        <v>37</v>
      </c>
      <c r="AZ23" s="29">
        <f t="shared" si="16"/>
        <v>43</v>
      </c>
      <c r="BA23" s="29">
        <v>7</v>
      </c>
      <c r="BB23" s="29">
        <v>33</v>
      </c>
      <c r="BC23" s="29">
        <f t="shared" si="17"/>
        <v>40</v>
      </c>
      <c r="BD23" s="29">
        <v>7</v>
      </c>
      <c r="BE23" s="29">
        <v>33</v>
      </c>
      <c r="BF23" s="29">
        <f t="shared" si="24"/>
        <v>40</v>
      </c>
      <c r="BG23" s="16"/>
      <c r="BH23" s="16"/>
      <c r="BI23" s="16"/>
      <c r="BJ23" s="16"/>
      <c r="BK23" s="16"/>
      <c r="BL23" s="16"/>
      <c r="BM23" s="16"/>
      <c r="BN23" s="16"/>
      <c r="BO23" s="16"/>
      <c r="BP23" s="39"/>
      <c r="BQ23" s="42"/>
      <c r="BR23" s="42"/>
      <c r="BS23" s="42">
        <v>10</v>
      </c>
      <c r="BT23" s="42">
        <v>20</v>
      </c>
      <c r="BU23" s="16">
        <f t="shared" si="19"/>
        <v>30</v>
      </c>
    </row>
    <row r="24" spans="1:73" x14ac:dyDescent="0.2">
      <c r="A24" s="28" t="s">
        <v>14</v>
      </c>
      <c r="B24" s="29">
        <v>19</v>
      </c>
      <c r="C24" s="29">
        <v>45</v>
      </c>
      <c r="D24" s="30">
        <f t="shared" si="3"/>
        <v>64</v>
      </c>
      <c r="E24" s="29">
        <v>20</v>
      </c>
      <c r="F24" s="29">
        <v>41</v>
      </c>
      <c r="G24" s="29">
        <f t="shared" si="4"/>
        <v>61</v>
      </c>
      <c r="H24" s="29">
        <v>18</v>
      </c>
      <c r="I24" s="29">
        <v>40</v>
      </c>
      <c r="J24" s="29">
        <f t="shared" si="0"/>
        <v>58</v>
      </c>
      <c r="K24" s="29">
        <v>14</v>
      </c>
      <c r="L24" s="29">
        <v>39</v>
      </c>
      <c r="M24" s="29">
        <f t="shared" si="1"/>
        <v>53</v>
      </c>
      <c r="N24" s="29">
        <v>13</v>
      </c>
      <c r="O24" s="29">
        <v>39</v>
      </c>
      <c r="P24" s="29">
        <f t="shared" si="2"/>
        <v>52</v>
      </c>
      <c r="Q24" s="29">
        <v>14</v>
      </c>
      <c r="R24" s="29">
        <v>37</v>
      </c>
      <c r="S24" s="29">
        <f t="shared" si="5"/>
        <v>51</v>
      </c>
      <c r="T24" s="29">
        <v>14</v>
      </c>
      <c r="U24" s="29">
        <v>38</v>
      </c>
      <c r="V24" s="29">
        <f t="shared" si="6"/>
        <v>52</v>
      </c>
      <c r="W24" s="29">
        <v>19</v>
      </c>
      <c r="X24" s="29">
        <v>38</v>
      </c>
      <c r="Y24" s="29">
        <f t="shared" si="7"/>
        <v>57</v>
      </c>
      <c r="Z24" s="29">
        <v>24</v>
      </c>
      <c r="AA24" s="29">
        <v>31</v>
      </c>
      <c r="AB24" s="29">
        <f t="shared" si="8"/>
        <v>55</v>
      </c>
      <c r="AC24" s="29">
        <v>19</v>
      </c>
      <c r="AD24" s="29">
        <v>39</v>
      </c>
      <c r="AE24" s="29">
        <f t="shared" si="9"/>
        <v>58</v>
      </c>
      <c r="AF24" s="29">
        <v>19</v>
      </c>
      <c r="AG24" s="29">
        <v>35</v>
      </c>
      <c r="AH24" s="29">
        <f t="shared" si="10"/>
        <v>54</v>
      </c>
      <c r="AI24" s="29">
        <v>11</v>
      </c>
      <c r="AJ24" s="29">
        <v>40</v>
      </c>
      <c r="AK24" s="29">
        <f t="shared" si="11"/>
        <v>51</v>
      </c>
      <c r="AL24" s="29">
        <v>14</v>
      </c>
      <c r="AM24" s="29">
        <v>37</v>
      </c>
      <c r="AN24" s="29">
        <f t="shared" si="12"/>
        <v>51</v>
      </c>
      <c r="AO24" s="29">
        <v>17</v>
      </c>
      <c r="AP24" s="29">
        <v>34</v>
      </c>
      <c r="AQ24" s="29">
        <f t="shared" si="13"/>
        <v>51</v>
      </c>
      <c r="AR24" s="29">
        <v>10</v>
      </c>
      <c r="AS24" s="29">
        <v>37</v>
      </c>
      <c r="AT24" s="29">
        <f t="shared" si="14"/>
        <v>47</v>
      </c>
      <c r="AU24" s="29">
        <v>10</v>
      </c>
      <c r="AV24" s="29">
        <v>43</v>
      </c>
      <c r="AW24" s="29">
        <f t="shared" si="15"/>
        <v>53</v>
      </c>
      <c r="AX24" s="29">
        <v>9</v>
      </c>
      <c r="AY24" s="29">
        <v>54</v>
      </c>
      <c r="AZ24" s="29">
        <f t="shared" si="16"/>
        <v>63</v>
      </c>
      <c r="BA24" s="29">
        <v>15</v>
      </c>
      <c r="BB24" s="29">
        <v>48</v>
      </c>
      <c r="BC24" s="29">
        <f t="shared" si="17"/>
        <v>63</v>
      </c>
      <c r="BD24" s="29">
        <v>9</v>
      </c>
      <c r="BE24" s="29">
        <v>48</v>
      </c>
      <c r="BF24" s="29">
        <f t="shared" si="24"/>
        <v>57</v>
      </c>
      <c r="BG24" s="16"/>
      <c r="BH24" s="16"/>
      <c r="BI24" s="16"/>
      <c r="BJ24" s="16"/>
      <c r="BK24" s="16"/>
      <c r="BL24" s="16"/>
      <c r="BM24" s="16"/>
      <c r="BN24" s="16"/>
      <c r="BO24" s="16"/>
      <c r="BP24" s="39"/>
      <c r="BQ24" s="42"/>
      <c r="BR24" s="42"/>
      <c r="BS24" s="42">
        <v>13</v>
      </c>
      <c r="BT24" s="42">
        <v>31</v>
      </c>
      <c r="BU24" s="16">
        <f t="shared" si="19"/>
        <v>44</v>
      </c>
    </row>
    <row r="25" spans="1:73" x14ac:dyDescent="0.2">
      <c r="A25" s="1" t="s">
        <v>58</v>
      </c>
      <c r="B25" s="15"/>
      <c r="C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6">
        <v>20</v>
      </c>
      <c r="BH25" s="16">
        <v>73</v>
      </c>
      <c r="BI25" s="16">
        <f t="shared" si="20"/>
        <v>93</v>
      </c>
      <c r="BJ25" s="16">
        <v>14</v>
      </c>
      <c r="BK25" s="16">
        <v>70</v>
      </c>
      <c r="BL25" s="16">
        <f t="shared" si="21"/>
        <v>84</v>
      </c>
      <c r="BM25" s="16">
        <v>15</v>
      </c>
      <c r="BN25" s="16">
        <v>65</v>
      </c>
      <c r="BO25" s="16">
        <f t="shared" ref="BO25" si="31">SUM(BM25:BN25)</f>
        <v>80</v>
      </c>
      <c r="BP25" s="42">
        <v>16</v>
      </c>
      <c r="BQ25" s="42">
        <v>60</v>
      </c>
      <c r="BR25" s="42">
        <f t="shared" ref="BR25" si="32">SUM(BP25:BQ25)</f>
        <v>76</v>
      </c>
      <c r="BS25" s="42"/>
      <c r="BT25" s="42"/>
      <c r="BU25" s="16"/>
    </row>
    <row r="26" spans="1:73" x14ac:dyDescent="0.2">
      <c r="A26" s="28" t="s">
        <v>26</v>
      </c>
      <c r="B26" s="17" t="s">
        <v>25</v>
      </c>
      <c r="C26" s="17" t="s">
        <v>25</v>
      </c>
      <c r="D26" s="18" t="s">
        <v>25</v>
      </c>
      <c r="E26" s="17" t="s">
        <v>25</v>
      </c>
      <c r="F26" s="17" t="s">
        <v>25</v>
      </c>
      <c r="G26" s="17" t="s">
        <v>25</v>
      </c>
      <c r="H26" s="17" t="s">
        <v>25</v>
      </c>
      <c r="I26" s="17" t="s">
        <v>25</v>
      </c>
      <c r="J26" s="17" t="s">
        <v>25</v>
      </c>
      <c r="K26" s="17" t="s">
        <v>25</v>
      </c>
      <c r="L26" s="17" t="s">
        <v>25</v>
      </c>
      <c r="M26" s="17" t="s">
        <v>25</v>
      </c>
      <c r="N26" s="17" t="s">
        <v>25</v>
      </c>
      <c r="O26" s="17" t="s">
        <v>25</v>
      </c>
      <c r="P26" s="17" t="s">
        <v>25</v>
      </c>
      <c r="Q26" s="17" t="s">
        <v>25</v>
      </c>
      <c r="R26" s="29">
        <v>1</v>
      </c>
      <c r="S26" s="29">
        <v>1</v>
      </c>
      <c r="T26" s="17" t="s">
        <v>25</v>
      </c>
      <c r="U26" s="17" t="s">
        <v>25</v>
      </c>
      <c r="V26" s="17" t="s">
        <v>25</v>
      </c>
      <c r="W26" s="17" t="s">
        <v>25</v>
      </c>
      <c r="X26" s="17" t="s">
        <v>25</v>
      </c>
      <c r="Y26" s="17" t="s">
        <v>25</v>
      </c>
      <c r="Z26" s="17" t="s">
        <v>25</v>
      </c>
      <c r="AA26" s="17" t="s">
        <v>25</v>
      </c>
      <c r="AB26" s="17" t="s">
        <v>25</v>
      </c>
      <c r="AC26" s="17" t="s">
        <v>25</v>
      </c>
      <c r="AD26" s="17" t="s">
        <v>25</v>
      </c>
      <c r="AE26" s="17" t="s">
        <v>25</v>
      </c>
      <c r="AF26" s="17" t="s">
        <v>25</v>
      </c>
      <c r="AG26" s="17" t="s">
        <v>25</v>
      </c>
      <c r="AH26" s="17" t="s">
        <v>25</v>
      </c>
      <c r="AI26" s="17" t="s">
        <v>25</v>
      </c>
      <c r="AJ26" s="17" t="s">
        <v>25</v>
      </c>
      <c r="AK26" s="17" t="s">
        <v>25</v>
      </c>
      <c r="AL26" s="17" t="s">
        <v>25</v>
      </c>
      <c r="AM26" s="17" t="s">
        <v>25</v>
      </c>
      <c r="AN26" s="17" t="s">
        <v>25</v>
      </c>
      <c r="AO26" s="17" t="s">
        <v>25</v>
      </c>
      <c r="AP26" s="17" t="s">
        <v>25</v>
      </c>
      <c r="AQ26" s="17" t="s">
        <v>25</v>
      </c>
      <c r="AR26" s="17" t="s">
        <v>25</v>
      </c>
      <c r="AS26" s="17" t="s">
        <v>25</v>
      </c>
      <c r="AT26" s="17" t="s">
        <v>25</v>
      </c>
      <c r="AU26" s="17" t="s">
        <v>25</v>
      </c>
      <c r="AV26" s="17" t="s">
        <v>25</v>
      </c>
      <c r="AW26" s="17" t="s">
        <v>25</v>
      </c>
      <c r="AX26" s="17" t="s">
        <v>25</v>
      </c>
      <c r="AY26" s="17" t="s">
        <v>25</v>
      </c>
      <c r="AZ26" s="17" t="s">
        <v>25</v>
      </c>
      <c r="BA26" s="17" t="s">
        <v>25</v>
      </c>
      <c r="BB26" s="17" t="s">
        <v>25</v>
      </c>
      <c r="BC26" s="17" t="s">
        <v>25</v>
      </c>
      <c r="BD26" s="17" t="s">
        <v>25</v>
      </c>
      <c r="BE26" s="17" t="s">
        <v>25</v>
      </c>
      <c r="BF26" s="17" t="s">
        <v>25</v>
      </c>
      <c r="BG26" s="17"/>
      <c r="BH26" s="17"/>
      <c r="BI26" s="16"/>
      <c r="BJ26" s="17"/>
      <c r="BK26" s="17"/>
      <c r="BL26" s="16"/>
      <c r="BM26" s="17"/>
      <c r="BN26" s="17"/>
      <c r="BO26" s="16"/>
      <c r="BP26" s="40"/>
      <c r="BQ26" s="43"/>
      <c r="BR26" s="42"/>
      <c r="BS26" s="40"/>
      <c r="BT26" s="43"/>
      <c r="BU26" s="16"/>
    </row>
    <row r="27" spans="1:73" x14ac:dyDescent="0.2">
      <c r="A27" s="28" t="s">
        <v>53</v>
      </c>
      <c r="B27" s="17" t="s">
        <v>25</v>
      </c>
      <c r="C27" s="17" t="s">
        <v>25</v>
      </c>
      <c r="D27" s="18" t="s">
        <v>25</v>
      </c>
      <c r="E27" s="17" t="s">
        <v>25</v>
      </c>
      <c r="F27" s="17" t="s">
        <v>25</v>
      </c>
      <c r="G27" s="17" t="s">
        <v>25</v>
      </c>
      <c r="H27" s="17" t="s">
        <v>25</v>
      </c>
      <c r="I27" s="17" t="s">
        <v>25</v>
      </c>
      <c r="J27" s="17" t="s">
        <v>25</v>
      </c>
      <c r="K27" s="17" t="s">
        <v>25</v>
      </c>
      <c r="L27" s="17" t="s">
        <v>25</v>
      </c>
      <c r="M27" s="17" t="s">
        <v>25</v>
      </c>
      <c r="N27" s="17" t="s">
        <v>25</v>
      </c>
      <c r="O27" s="17" t="s">
        <v>25</v>
      </c>
      <c r="P27" s="17" t="s">
        <v>25</v>
      </c>
      <c r="Q27" s="17" t="s">
        <v>25</v>
      </c>
      <c r="R27" s="29">
        <v>1</v>
      </c>
      <c r="S27" s="29">
        <v>1</v>
      </c>
      <c r="T27" s="17" t="s">
        <v>25</v>
      </c>
      <c r="U27" s="17" t="s">
        <v>25</v>
      </c>
      <c r="V27" s="17" t="s">
        <v>25</v>
      </c>
      <c r="W27" s="17" t="s">
        <v>25</v>
      </c>
      <c r="X27" s="17" t="s">
        <v>25</v>
      </c>
      <c r="Y27" s="17" t="s">
        <v>25</v>
      </c>
      <c r="Z27" s="17" t="s">
        <v>25</v>
      </c>
      <c r="AA27" s="17" t="s">
        <v>25</v>
      </c>
      <c r="AB27" s="17" t="s">
        <v>25</v>
      </c>
      <c r="AC27" s="17" t="s">
        <v>25</v>
      </c>
      <c r="AD27" s="17" t="s">
        <v>25</v>
      </c>
      <c r="AE27" s="17" t="s">
        <v>25</v>
      </c>
      <c r="AF27" s="17" t="s">
        <v>25</v>
      </c>
      <c r="AG27" s="17" t="s">
        <v>25</v>
      </c>
      <c r="AH27" s="17" t="s">
        <v>25</v>
      </c>
      <c r="AI27" s="17" t="s">
        <v>25</v>
      </c>
      <c r="AJ27" s="17" t="s">
        <v>25</v>
      </c>
      <c r="AK27" s="17" t="s">
        <v>25</v>
      </c>
      <c r="AL27" s="17" t="s">
        <v>25</v>
      </c>
      <c r="AM27" s="17" t="s">
        <v>25</v>
      </c>
      <c r="AN27" s="17" t="s">
        <v>25</v>
      </c>
      <c r="AO27" s="17" t="s">
        <v>25</v>
      </c>
      <c r="AP27" s="17" t="s">
        <v>25</v>
      </c>
      <c r="AQ27" s="17" t="s">
        <v>25</v>
      </c>
      <c r="AR27" s="17" t="s">
        <v>25</v>
      </c>
      <c r="AS27" s="17" t="s">
        <v>25</v>
      </c>
      <c r="AT27" s="17" t="s">
        <v>25</v>
      </c>
      <c r="AU27" s="17" t="s">
        <v>25</v>
      </c>
      <c r="AV27" s="17" t="s">
        <v>25</v>
      </c>
      <c r="AW27" s="17" t="s">
        <v>25</v>
      </c>
      <c r="AX27" s="17" t="s">
        <v>25</v>
      </c>
      <c r="AY27" s="17" t="s">
        <v>25</v>
      </c>
      <c r="AZ27" s="17" t="s">
        <v>25</v>
      </c>
      <c r="BA27" s="17" t="s">
        <v>25</v>
      </c>
      <c r="BB27" s="17" t="s">
        <v>25</v>
      </c>
      <c r="BC27" s="17" t="s">
        <v>25</v>
      </c>
      <c r="BD27" s="17" t="s">
        <v>25</v>
      </c>
      <c r="BE27" s="17" t="s">
        <v>25</v>
      </c>
      <c r="BF27" s="17" t="s">
        <v>25</v>
      </c>
      <c r="BG27" s="17"/>
      <c r="BH27" s="17"/>
      <c r="BI27" s="16"/>
      <c r="BJ27" s="17"/>
      <c r="BK27" s="17"/>
      <c r="BL27" s="16"/>
      <c r="BM27" s="17"/>
      <c r="BN27" s="17"/>
      <c r="BO27" s="16"/>
      <c r="BP27" s="40"/>
      <c r="BQ27" s="43"/>
      <c r="BR27" s="42"/>
      <c r="BS27" s="40"/>
      <c r="BT27" s="43"/>
      <c r="BU27" s="16"/>
    </row>
    <row r="28" spans="1:73" x14ac:dyDescent="0.2">
      <c r="A28" s="28" t="s">
        <v>59</v>
      </c>
      <c r="B28" s="17"/>
      <c r="C28" s="17"/>
      <c r="D28" s="18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29"/>
      <c r="S28" s="29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 t="s">
        <v>25</v>
      </c>
      <c r="BH28" s="17" t="s">
        <v>25</v>
      </c>
      <c r="BI28" s="17" t="s">
        <v>25</v>
      </c>
      <c r="BJ28" s="17" t="s">
        <v>25</v>
      </c>
      <c r="BK28" s="16">
        <v>1</v>
      </c>
      <c r="BL28" s="16">
        <f t="shared" si="21"/>
        <v>1</v>
      </c>
      <c r="BM28" s="17" t="s">
        <v>25</v>
      </c>
      <c r="BN28" s="16">
        <v>1</v>
      </c>
      <c r="BO28" s="16">
        <f t="shared" ref="BO28:BO29" si="33">SUM(BM28:BN28)</f>
        <v>1</v>
      </c>
      <c r="BP28" s="40"/>
      <c r="BQ28" s="42">
        <v>1</v>
      </c>
      <c r="BR28" s="42">
        <f t="shared" ref="BR28:BR29" si="34">SUM(BP28:BQ28)</f>
        <v>1</v>
      </c>
      <c r="BS28" s="40"/>
      <c r="BT28" s="42">
        <v>1</v>
      </c>
      <c r="BU28" s="16">
        <f t="shared" si="19"/>
        <v>1</v>
      </c>
    </row>
    <row r="29" spans="1:73" x14ac:dyDescent="0.2">
      <c r="A29" s="28" t="s">
        <v>17</v>
      </c>
      <c r="B29" s="29">
        <v>3</v>
      </c>
      <c r="C29" s="29">
        <v>5</v>
      </c>
      <c r="D29" s="30">
        <f>B29+C29</f>
        <v>8</v>
      </c>
      <c r="E29" s="29">
        <v>3</v>
      </c>
      <c r="F29" s="29">
        <v>4</v>
      </c>
      <c r="G29" s="29">
        <f>E29+F29</f>
        <v>7</v>
      </c>
      <c r="H29" s="29">
        <v>5</v>
      </c>
      <c r="I29" s="29">
        <v>2</v>
      </c>
      <c r="J29" s="29">
        <f>SUM(H29:I29)</f>
        <v>7</v>
      </c>
      <c r="K29" s="29">
        <v>2</v>
      </c>
      <c r="L29" s="29">
        <v>2</v>
      </c>
      <c r="M29" s="29">
        <f>SUM(K29:L29)</f>
        <v>4</v>
      </c>
      <c r="N29" s="17" t="s">
        <v>25</v>
      </c>
      <c r="O29" s="29">
        <v>2</v>
      </c>
      <c r="P29" s="29">
        <f>SUM(N29:O29)</f>
        <v>2</v>
      </c>
      <c r="Q29" s="17" t="s">
        <v>25</v>
      </c>
      <c r="R29" s="29">
        <v>2</v>
      </c>
      <c r="S29" s="29">
        <v>2</v>
      </c>
      <c r="T29" s="29">
        <v>1</v>
      </c>
      <c r="U29" s="29">
        <v>5</v>
      </c>
      <c r="V29" s="29">
        <f>T29+U29</f>
        <v>6</v>
      </c>
      <c r="W29" s="29">
        <v>2</v>
      </c>
      <c r="X29" s="29">
        <v>4</v>
      </c>
      <c r="Y29" s="29">
        <f>W29+X29</f>
        <v>6</v>
      </c>
      <c r="Z29" s="29">
        <v>1</v>
      </c>
      <c r="AA29" s="29">
        <v>3</v>
      </c>
      <c r="AB29" s="29">
        <f>Z29+AA29</f>
        <v>4</v>
      </c>
      <c r="AC29" s="29">
        <v>1</v>
      </c>
      <c r="AD29" s="29">
        <v>3</v>
      </c>
      <c r="AE29" s="29">
        <f>AC29+AD29</f>
        <v>4</v>
      </c>
      <c r="AF29" s="17" t="s">
        <v>25</v>
      </c>
      <c r="AG29" s="29">
        <v>3</v>
      </c>
      <c r="AH29" s="29">
        <v>3</v>
      </c>
      <c r="AI29" s="29">
        <v>1</v>
      </c>
      <c r="AJ29" s="29">
        <v>3</v>
      </c>
      <c r="AK29" s="29">
        <f t="shared" ref="AK29:AK31" si="35">AI29+AJ29</f>
        <v>4</v>
      </c>
      <c r="AL29" s="29">
        <v>4</v>
      </c>
      <c r="AM29" s="29">
        <v>4</v>
      </c>
      <c r="AN29" s="29">
        <f t="shared" ref="AN29:AN31" si="36">AL29+AM29</f>
        <v>8</v>
      </c>
      <c r="AO29" s="29">
        <v>3</v>
      </c>
      <c r="AP29" s="29">
        <v>4</v>
      </c>
      <c r="AQ29" s="29">
        <f t="shared" ref="AQ29:AQ31" si="37">AO29+AP29</f>
        <v>7</v>
      </c>
      <c r="AR29" s="29">
        <v>2</v>
      </c>
      <c r="AS29" s="29">
        <v>6</v>
      </c>
      <c r="AT29" s="29">
        <f t="shared" ref="AT29:AT31" si="38">AR29+AS29</f>
        <v>8</v>
      </c>
      <c r="AU29" s="29">
        <v>2</v>
      </c>
      <c r="AV29" s="29">
        <v>5</v>
      </c>
      <c r="AW29" s="29">
        <f t="shared" ref="AW29:AW31" si="39">AU29+AV29</f>
        <v>7</v>
      </c>
      <c r="AX29" s="29">
        <v>2</v>
      </c>
      <c r="AY29" s="29">
        <v>5</v>
      </c>
      <c r="AZ29" s="29">
        <f t="shared" ref="AZ29:AZ31" si="40">AX29+AY29</f>
        <v>7</v>
      </c>
      <c r="BA29" s="17" t="s">
        <v>25</v>
      </c>
      <c r="BB29" s="29">
        <v>4</v>
      </c>
      <c r="BC29" s="29">
        <v>4</v>
      </c>
      <c r="BD29" s="17" t="s">
        <v>25</v>
      </c>
      <c r="BE29" s="29">
        <v>6</v>
      </c>
      <c r="BF29" s="29">
        <v>6</v>
      </c>
      <c r="BG29" s="16">
        <v>5</v>
      </c>
      <c r="BH29" s="16">
        <v>6</v>
      </c>
      <c r="BI29" s="16">
        <f t="shared" ref="BI29:BI33" si="41">SUM(BG29:BH29)</f>
        <v>11</v>
      </c>
      <c r="BJ29" s="16">
        <v>2</v>
      </c>
      <c r="BK29" s="16">
        <v>5</v>
      </c>
      <c r="BL29" s="16">
        <f t="shared" si="21"/>
        <v>7</v>
      </c>
      <c r="BM29" s="16">
        <v>1</v>
      </c>
      <c r="BN29" s="16">
        <v>4</v>
      </c>
      <c r="BO29" s="16">
        <f t="shared" si="33"/>
        <v>5</v>
      </c>
      <c r="BP29" s="42">
        <v>2</v>
      </c>
      <c r="BQ29" s="42">
        <v>3</v>
      </c>
      <c r="BR29" s="42">
        <f t="shared" si="34"/>
        <v>5</v>
      </c>
      <c r="BS29" s="42"/>
      <c r="BT29" s="42">
        <v>4</v>
      </c>
      <c r="BU29" s="16">
        <f t="shared" si="19"/>
        <v>4</v>
      </c>
    </row>
    <row r="30" spans="1:73" x14ac:dyDescent="0.2">
      <c r="A30" s="28" t="s">
        <v>15</v>
      </c>
      <c r="B30" s="29">
        <v>1</v>
      </c>
      <c r="C30" s="29">
        <v>4</v>
      </c>
      <c r="D30" s="30">
        <f>B30+C30</f>
        <v>5</v>
      </c>
      <c r="E30" s="17" t="s">
        <v>25</v>
      </c>
      <c r="F30" s="29">
        <v>4</v>
      </c>
      <c r="G30" s="29">
        <v>4</v>
      </c>
      <c r="H30" s="17" t="s">
        <v>25</v>
      </c>
      <c r="I30" s="29">
        <v>5</v>
      </c>
      <c r="J30" s="29">
        <f>SUM(H30:I30)</f>
        <v>5</v>
      </c>
      <c r="K30" s="29">
        <v>1</v>
      </c>
      <c r="L30" s="29">
        <v>3</v>
      </c>
      <c r="M30" s="29">
        <f>SUM(K30:L30)</f>
        <v>4</v>
      </c>
      <c r="N30" s="17" t="s">
        <v>25</v>
      </c>
      <c r="O30" s="29">
        <v>4</v>
      </c>
      <c r="P30" s="29">
        <f>SUM(N30:O30)</f>
        <v>4</v>
      </c>
      <c r="Q30" s="17" t="s">
        <v>25</v>
      </c>
      <c r="R30" s="29">
        <v>4</v>
      </c>
      <c r="S30" s="29">
        <v>4</v>
      </c>
      <c r="T30" s="17" t="s">
        <v>25</v>
      </c>
      <c r="U30" s="29">
        <v>4</v>
      </c>
      <c r="V30" s="17" t="s">
        <v>25</v>
      </c>
      <c r="W30" s="17" t="s">
        <v>25</v>
      </c>
      <c r="X30" s="29">
        <v>5</v>
      </c>
      <c r="Y30" s="31">
        <v>5</v>
      </c>
      <c r="Z30" s="17" t="s">
        <v>25</v>
      </c>
      <c r="AA30" s="29">
        <v>2</v>
      </c>
      <c r="AB30" s="29">
        <v>2</v>
      </c>
      <c r="AC30" s="17" t="s">
        <v>25</v>
      </c>
      <c r="AD30" s="29">
        <v>3</v>
      </c>
      <c r="AE30" s="29">
        <v>3</v>
      </c>
      <c r="AF30" s="29">
        <v>1</v>
      </c>
      <c r="AG30" s="29">
        <v>3</v>
      </c>
      <c r="AH30" s="29">
        <f>AF30+AG30</f>
        <v>4</v>
      </c>
      <c r="AI30" s="29">
        <v>1</v>
      </c>
      <c r="AJ30" s="29">
        <v>1</v>
      </c>
      <c r="AK30" s="29">
        <f>AI30+AJ30</f>
        <v>2</v>
      </c>
      <c r="AL30" s="29">
        <v>1</v>
      </c>
      <c r="AM30" s="29">
        <v>1</v>
      </c>
      <c r="AN30" s="29">
        <f>AL30+AM30</f>
        <v>2</v>
      </c>
      <c r="AO30" s="17" t="s">
        <v>25</v>
      </c>
      <c r="AP30" s="29">
        <v>1</v>
      </c>
      <c r="AQ30" s="29">
        <f>AP30</f>
        <v>1</v>
      </c>
      <c r="AR30" s="17" t="s">
        <v>25</v>
      </c>
      <c r="AS30" s="17" t="s">
        <v>25</v>
      </c>
      <c r="AT30" s="17" t="s">
        <v>25</v>
      </c>
      <c r="AU30" s="17" t="s">
        <v>25</v>
      </c>
      <c r="AV30" s="29">
        <v>1</v>
      </c>
      <c r="AW30" s="29">
        <f>AV30</f>
        <v>1</v>
      </c>
      <c r="AX30" s="29">
        <v>1</v>
      </c>
      <c r="AY30" s="29">
        <v>1</v>
      </c>
      <c r="AZ30" s="29">
        <f>AX30+AY30</f>
        <v>2</v>
      </c>
      <c r="BA30" s="17" t="s">
        <v>25</v>
      </c>
      <c r="BB30" s="17" t="s">
        <v>25</v>
      </c>
      <c r="BC30" s="17" t="s">
        <v>25</v>
      </c>
      <c r="BD30" s="17" t="s">
        <v>25</v>
      </c>
      <c r="BE30" s="17" t="s">
        <v>25</v>
      </c>
      <c r="BF30" s="17" t="s">
        <v>25</v>
      </c>
      <c r="BG30" s="32"/>
      <c r="BH30" s="16"/>
      <c r="BI30" s="16"/>
      <c r="BJ30" s="32"/>
      <c r="BK30" s="16"/>
      <c r="BL30" s="16"/>
      <c r="BM30" s="32"/>
      <c r="BN30" s="16"/>
      <c r="BO30" s="16"/>
      <c r="BP30" s="41"/>
      <c r="BQ30" s="42"/>
      <c r="BR30" s="42"/>
      <c r="BS30" s="41"/>
      <c r="BT30" s="42"/>
      <c r="BU30" s="16"/>
    </row>
    <row r="31" spans="1:73" x14ac:dyDescent="0.2">
      <c r="A31" s="28" t="s">
        <v>16</v>
      </c>
      <c r="B31" s="29">
        <v>3</v>
      </c>
      <c r="C31" s="29">
        <v>14</v>
      </c>
      <c r="D31" s="30">
        <f t="shared" si="3"/>
        <v>17</v>
      </c>
      <c r="E31" s="29">
        <v>3</v>
      </c>
      <c r="F31" s="29">
        <v>12</v>
      </c>
      <c r="G31" s="29">
        <f t="shared" si="4"/>
        <v>15</v>
      </c>
      <c r="H31" s="29">
        <v>2</v>
      </c>
      <c r="I31" s="29">
        <v>12</v>
      </c>
      <c r="J31" s="29">
        <f t="shared" si="0"/>
        <v>14</v>
      </c>
      <c r="K31" s="29">
        <v>4</v>
      </c>
      <c r="L31" s="29">
        <v>8</v>
      </c>
      <c r="M31" s="29">
        <f t="shared" si="1"/>
        <v>12</v>
      </c>
      <c r="N31" s="29">
        <v>2</v>
      </c>
      <c r="O31" s="29">
        <v>9</v>
      </c>
      <c r="P31" s="29">
        <f t="shared" si="2"/>
        <v>11</v>
      </c>
      <c r="Q31" s="29">
        <v>4</v>
      </c>
      <c r="R31" s="29">
        <v>7</v>
      </c>
      <c r="S31" s="29">
        <f t="shared" si="5"/>
        <v>11</v>
      </c>
      <c r="T31" s="29">
        <v>3</v>
      </c>
      <c r="U31" s="29">
        <v>9</v>
      </c>
      <c r="V31" s="29">
        <f>T31+U31</f>
        <v>12</v>
      </c>
      <c r="W31" s="29">
        <v>3</v>
      </c>
      <c r="X31" s="29">
        <v>7</v>
      </c>
      <c r="Y31" s="29">
        <f>W31+X31</f>
        <v>10</v>
      </c>
      <c r="Z31" s="29">
        <v>1</v>
      </c>
      <c r="AA31" s="29">
        <v>7</v>
      </c>
      <c r="AB31" s="29">
        <f t="shared" si="8"/>
        <v>8</v>
      </c>
      <c r="AC31" s="29">
        <v>4</v>
      </c>
      <c r="AD31" s="29">
        <v>7</v>
      </c>
      <c r="AE31" s="29">
        <f t="shared" si="9"/>
        <v>11</v>
      </c>
      <c r="AF31" s="29">
        <v>3</v>
      </c>
      <c r="AG31" s="29">
        <v>10</v>
      </c>
      <c r="AH31" s="29">
        <f t="shared" si="10"/>
        <v>13</v>
      </c>
      <c r="AI31" s="29">
        <v>4</v>
      </c>
      <c r="AJ31" s="29">
        <v>9</v>
      </c>
      <c r="AK31" s="29">
        <f t="shared" si="35"/>
        <v>13</v>
      </c>
      <c r="AL31" s="29">
        <v>2</v>
      </c>
      <c r="AM31" s="29">
        <v>8</v>
      </c>
      <c r="AN31" s="29">
        <f t="shared" si="36"/>
        <v>10</v>
      </c>
      <c r="AO31" s="29">
        <v>3</v>
      </c>
      <c r="AP31" s="29">
        <v>5</v>
      </c>
      <c r="AQ31" s="29">
        <f t="shared" si="37"/>
        <v>8</v>
      </c>
      <c r="AR31" s="29">
        <v>2</v>
      </c>
      <c r="AS31" s="29">
        <v>6</v>
      </c>
      <c r="AT31" s="29">
        <f t="shared" si="38"/>
        <v>8</v>
      </c>
      <c r="AU31" s="29">
        <v>3</v>
      </c>
      <c r="AV31" s="29">
        <v>5</v>
      </c>
      <c r="AW31" s="29">
        <f t="shared" si="39"/>
        <v>8</v>
      </c>
      <c r="AX31" s="29">
        <v>1</v>
      </c>
      <c r="AY31" s="29">
        <v>8</v>
      </c>
      <c r="AZ31" s="29">
        <f t="shared" si="40"/>
        <v>9</v>
      </c>
      <c r="BA31" s="29">
        <v>2</v>
      </c>
      <c r="BB31" s="29">
        <v>6</v>
      </c>
      <c r="BC31" s="29">
        <f t="shared" ref="BC31" si="42">BA31+BB31</f>
        <v>8</v>
      </c>
      <c r="BD31" s="29">
        <v>1</v>
      </c>
      <c r="BE31" s="29">
        <v>7</v>
      </c>
      <c r="BF31" s="29">
        <f t="shared" ref="BF31" si="43">BD31+BE31</f>
        <v>8</v>
      </c>
      <c r="BG31" s="16"/>
      <c r="BH31" s="16"/>
      <c r="BI31" s="16"/>
      <c r="BJ31" s="16"/>
      <c r="BK31" s="16"/>
      <c r="BL31" s="16"/>
      <c r="BM31" s="16"/>
      <c r="BN31" s="16"/>
      <c r="BO31" s="16"/>
      <c r="BP31" s="39"/>
      <c r="BQ31" s="42"/>
      <c r="BR31" s="42"/>
      <c r="BS31" s="42">
        <v>4</v>
      </c>
      <c r="BT31" s="42">
        <v>3</v>
      </c>
      <c r="BU31" s="16">
        <f t="shared" si="19"/>
        <v>7</v>
      </c>
    </row>
    <row r="32" spans="1:73" x14ac:dyDescent="0.2">
      <c r="A32" s="28" t="s">
        <v>18</v>
      </c>
      <c r="B32" s="29">
        <v>41</v>
      </c>
      <c r="C32" s="29">
        <v>91</v>
      </c>
      <c r="D32" s="30">
        <f t="shared" ref="D32" si="44">B32+C32</f>
        <v>132</v>
      </c>
      <c r="E32" s="29">
        <v>32</v>
      </c>
      <c r="F32" s="29">
        <v>87</v>
      </c>
      <c r="G32" s="29">
        <f t="shared" ref="G32" si="45">E32+F32</f>
        <v>119</v>
      </c>
      <c r="H32" s="29">
        <v>36</v>
      </c>
      <c r="I32" s="29">
        <v>78</v>
      </c>
      <c r="J32" s="29">
        <f t="shared" ref="J32" si="46">SUM(H32:I32)</f>
        <v>114</v>
      </c>
      <c r="K32" s="29">
        <v>28</v>
      </c>
      <c r="L32" s="29">
        <v>79</v>
      </c>
      <c r="M32" s="29">
        <f t="shared" ref="M32" si="47">SUM(K32:L32)</f>
        <v>107</v>
      </c>
      <c r="N32" s="29">
        <v>24</v>
      </c>
      <c r="O32" s="29">
        <v>82</v>
      </c>
      <c r="P32" s="29">
        <f t="shared" ref="P32" si="48">SUM(N32:O32)</f>
        <v>106</v>
      </c>
      <c r="Q32" s="29">
        <v>28</v>
      </c>
      <c r="R32" s="29">
        <v>80</v>
      </c>
      <c r="S32" s="29">
        <f t="shared" ref="S32" si="49">Q32+R32</f>
        <v>108</v>
      </c>
      <c r="T32" s="29">
        <v>28</v>
      </c>
      <c r="U32" s="29">
        <v>77</v>
      </c>
      <c r="V32" s="29">
        <f>T32+U32</f>
        <v>105</v>
      </c>
      <c r="W32" s="29">
        <v>20</v>
      </c>
      <c r="X32" s="29">
        <v>73</v>
      </c>
      <c r="Y32" s="29">
        <f>W32+X32</f>
        <v>93</v>
      </c>
      <c r="Z32" s="29">
        <v>30</v>
      </c>
      <c r="AA32" s="29">
        <v>64</v>
      </c>
      <c r="AB32" s="29">
        <f t="shared" ref="AB32" si="50">Z32+AA32</f>
        <v>94</v>
      </c>
      <c r="AC32" s="29">
        <v>13</v>
      </c>
      <c r="AD32" s="29">
        <v>65</v>
      </c>
      <c r="AE32" s="29">
        <f t="shared" ref="AE32" si="51">AC32+AD32</f>
        <v>78</v>
      </c>
      <c r="AF32" s="29">
        <v>25</v>
      </c>
      <c r="AG32" s="29">
        <v>56</v>
      </c>
      <c r="AH32" s="29">
        <f t="shared" ref="AH32" si="52">AF32+AG32</f>
        <v>81</v>
      </c>
      <c r="AI32" s="29">
        <v>23</v>
      </c>
      <c r="AJ32" s="29">
        <v>54</v>
      </c>
      <c r="AK32" s="29">
        <f t="shared" ref="AK32" si="53">AI32+AJ32</f>
        <v>77</v>
      </c>
      <c r="AL32" s="29">
        <v>18</v>
      </c>
      <c r="AM32" s="29">
        <v>58</v>
      </c>
      <c r="AN32" s="29">
        <f t="shared" ref="AN32" si="54">AL32+AM32</f>
        <v>76</v>
      </c>
      <c r="AO32" s="29">
        <v>20</v>
      </c>
      <c r="AP32" s="29">
        <v>60</v>
      </c>
      <c r="AQ32" s="29">
        <f t="shared" ref="AQ32" si="55">AO32+AP32</f>
        <v>80</v>
      </c>
      <c r="AR32" s="29">
        <v>13</v>
      </c>
      <c r="AS32" s="29">
        <v>61</v>
      </c>
      <c r="AT32" s="29">
        <f t="shared" ref="AT32" si="56">AR32+AS32</f>
        <v>74</v>
      </c>
      <c r="AU32" s="29">
        <v>12</v>
      </c>
      <c r="AV32" s="29">
        <v>65</v>
      </c>
      <c r="AW32" s="29">
        <f t="shared" ref="AW32" si="57">AU32+AV32</f>
        <v>77</v>
      </c>
      <c r="AX32" s="29">
        <v>11</v>
      </c>
      <c r="AY32" s="29">
        <v>69</v>
      </c>
      <c r="AZ32" s="29">
        <f t="shared" ref="AZ32" si="58">AX32+AY32</f>
        <v>80</v>
      </c>
      <c r="BA32" s="29">
        <v>14</v>
      </c>
      <c r="BB32" s="29">
        <v>66</v>
      </c>
      <c r="BC32" s="29">
        <f t="shared" ref="BC32" si="59">BA32+BB32</f>
        <v>80</v>
      </c>
      <c r="BD32" s="29">
        <v>17</v>
      </c>
      <c r="BE32" s="29">
        <v>67</v>
      </c>
      <c r="BF32" s="29">
        <f t="shared" ref="BF32" si="60">BD32+BE32</f>
        <v>84</v>
      </c>
      <c r="BG32" s="16"/>
      <c r="BH32" s="16"/>
      <c r="BI32" s="16"/>
      <c r="BJ32" s="16"/>
      <c r="BK32" s="16"/>
      <c r="BL32" s="16"/>
      <c r="BM32" s="16"/>
      <c r="BN32" s="16"/>
      <c r="BO32" s="16"/>
      <c r="BP32" s="39"/>
      <c r="BQ32" s="42"/>
      <c r="BR32" s="42"/>
      <c r="BS32" s="42">
        <v>2</v>
      </c>
      <c r="BT32" s="42">
        <v>66</v>
      </c>
      <c r="BU32" s="16">
        <f t="shared" si="19"/>
        <v>68</v>
      </c>
    </row>
    <row r="33" spans="1:73" x14ac:dyDescent="0.2">
      <c r="A33" s="28" t="s">
        <v>57</v>
      </c>
      <c r="B33" s="33"/>
      <c r="C33" s="33"/>
      <c r="D33" s="30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16">
        <v>12</v>
      </c>
      <c r="BH33" s="33">
        <v>77</v>
      </c>
      <c r="BI33" s="16">
        <f t="shared" si="41"/>
        <v>89</v>
      </c>
      <c r="BJ33" s="16">
        <v>14</v>
      </c>
      <c r="BK33" s="33">
        <v>71</v>
      </c>
      <c r="BL33" s="16">
        <f t="shared" si="21"/>
        <v>85</v>
      </c>
      <c r="BM33" s="16">
        <v>8</v>
      </c>
      <c r="BN33" s="33">
        <v>62</v>
      </c>
      <c r="BO33" s="16">
        <f t="shared" ref="BO33" si="61">SUM(BM33:BN33)</f>
        <v>70</v>
      </c>
      <c r="BP33" s="42">
        <v>7</v>
      </c>
      <c r="BQ33" s="44">
        <v>69</v>
      </c>
      <c r="BR33" s="42">
        <f t="shared" ref="BR33" si="62">SUM(BP33:BQ33)</f>
        <v>76</v>
      </c>
      <c r="BS33" s="42"/>
      <c r="BT33" s="44"/>
      <c r="BU33" s="16"/>
    </row>
    <row r="34" spans="1:73" s="36" customFormat="1" ht="15" customHeight="1" x14ac:dyDescent="0.2">
      <c r="A34" s="14" t="s">
        <v>64</v>
      </c>
      <c r="B34" s="34">
        <f>SUM(B8:B33)</f>
        <v>1997</v>
      </c>
      <c r="C34" s="34">
        <f>SUM(C8:C33)</f>
        <v>6172</v>
      </c>
      <c r="D34" s="19">
        <f>B34+C34</f>
        <v>8169</v>
      </c>
      <c r="E34" s="34">
        <f>SUM(E8:E33)</f>
        <v>1944</v>
      </c>
      <c r="F34" s="34">
        <f>SUM(F8:F33)</f>
        <v>5976</v>
      </c>
      <c r="G34" s="34">
        <f>SUM(E34:F34)</f>
        <v>7920</v>
      </c>
      <c r="H34" s="34">
        <f>SUM(H8:H33)</f>
        <v>1922</v>
      </c>
      <c r="I34" s="34">
        <f>SUM(I8:I33)</f>
        <v>5729</v>
      </c>
      <c r="J34" s="34">
        <f>SUM(H34:I34)</f>
        <v>7651</v>
      </c>
      <c r="K34" s="34">
        <f>SUM(K8:K33)</f>
        <v>1456</v>
      </c>
      <c r="L34" s="35">
        <f>SUM(L8:L33)</f>
        <v>5468</v>
      </c>
      <c r="M34" s="35">
        <f>SUM(K34:L34)</f>
        <v>6924</v>
      </c>
      <c r="N34" s="35">
        <f>SUM(N8:N33)</f>
        <v>1367</v>
      </c>
      <c r="O34" s="35">
        <f>SUM(O8:O33)</f>
        <v>5059</v>
      </c>
      <c r="P34" s="34">
        <f>SUM(N34:O34)</f>
        <v>6426</v>
      </c>
      <c r="Q34" s="34">
        <f>SUM(Q8:Q33)</f>
        <v>1180</v>
      </c>
      <c r="R34" s="34">
        <f>SUM(R8:R33)</f>
        <v>4786</v>
      </c>
      <c r="S34" s="34">
        <f>SUM(Q34:R34)</f>
        <v>5966</v>
      </c>
      <c r="T34" s="34">
        <f>SUM(T8:T33)</f>
        <v>1015</v>
      </c>
      <c r="U34" s="34">
        <f>SUM(U8:U33)</f>
        <v>4728</v>
      </c>
      <c r="V34" s="34">
        <f>SUM(T34:U34)</f>
        <v>5743</v>
      </c>
      <c r="W34" s="34">
        <f>SUM(W8:W33)</f>
        <v>966</v>
      </c>
      <c r="X34" s="34">
        <f>SUM(X8:X33)</f>
        <v>4804</v>
      </c>
      <c r="Y34" s="34">
        <f>SUM(W34:X34)</f>
        <v>5770</v>
      </c>
      <c r="Z34" s="34">
        <f t="shared" ref="Z34:AL34" si="63">SUM(Z8:Z33)</f>
        <v>1394</v>
      </c>
      <c r="AA34" s="34">
        <f t="shared" si="63"/>
        <v>4040</v>
      </c>
      <c r="AB34" s="34">
        <f t="shared" si="63"/>
        <v>5434</v>
      </c>
      <c r="AC34" s="34">
        <f t="shared" si="63"/>
        <v>1265</v>
      </c>
      <c r="AD34" s="34">
        <f t="shared" si="63"/>
        <v>4178</v>
      </c>
      <c r="AE34" s="19">
        <f t="shared" si="63"/>
        <v>5443</v>
      </c>
      <c r="AF34" s="34">
        <f t="shared" si="63"/>
        <v>1056</v>
      </c>
      <c r="AG34" s="34">
        <f t="shared" si="63"/>
        <v>4361</v>
      </c>
      <c r="AH34" s="19">
        <f>SUM(AH8:AH33)</f>
        <v>5417</v>
      </c>
      <c r="AI34" s="19">
        <f t="shared" si="63"/>
        <v>996</v>
      </c>
      <c r="AJ34" s="34">
        <f t="shared" ref="AJ34:AO34" si="64">SUM(AJ8:AJ33)</f>
        <v>4406</v>
      </c>
      <c r="AK34" s="19">
        <f t="shared" si="64"/>
        <v>5402</v>
      </c>
      <c r="AL34" s="19">
        <f t="shared" si="63"/>
        <v>1083</v>
      </c>
      <c r="AM34" s="34">
        <f t="shared" si="64"/>
        <v>4105</v>
      </c>
      <c r="AN34" s="19">
        <f t="shared" si="64"/>
        <v>5188</v>
      </c>
      <c r="AO34" s="19">
        <f t="shared" si="64"/>
        <v>920</v>
      </c>
      <c r="AP34" s="34">
        <f t="shared" ref="AP34:AR34" si="65">SUM(AP8:AP33)</f>
        <v>4214</v>
      </c>
      <c r="AQ34" s="19">
        <f t="shared" si="65"/>
        <v>5134</v>
      </c>
      <c r="AR34" s="19">
        <f t="shared" si="65"/>
        <v>876</v>
      </c>
      <c r="AS34" s="34">
        <f t="shared" ref="AS34:AU34" si="66">SUM(AS8:AS33)</f>
        <v>4224</v>
      </c>
      <c r="AT34" s="19">
        <f t="shared" si="66"/>
        <v>5100</v>
      </c>
      <c r="AU34" s="19">
        <f t="shared" si="66"/>
        <v>726</v>
      </c>
      <c r="AV34" s="34">
        <f t="shared" ref="AV34:AX34" si="67">SUM(AV8:AV33)</f>
        <v>4475</v>
      </c>
      <c r="AW34" s="19">
        <f t="shared" si="67"/>
        <v>5201</v>
      </c>
      <c r="AX34" s="19">
        <f t="shared" si="67"/>
        <v>709</v>
      </c>
      <c r="AY34" s="34">
        <f t="shared" ref="AY34:BA34" si="68">SUM(AY8:AY33)</f>
        <v>4688</v>
      </c>
      <c r="AZ34" s="19">
        <f t="shared" si="68"/>
        <v>5397</v>
      </c>
      <c r="BA34" s="19">
        <f t="shared" si="68"/>
        <v>583</v>
      </c>
      <c r="BB34" s="34">
        <f t="shared" ref="BB34:BD34" si="69">SUM(BB8:BB33)</f>
        <v>4712</v>
      </c>
      <c r="BC34" s="19">
        <f t="shared" si="69"/>
        <v>5295</v>
      </c>
      <c r="BD34" s="19">
        <f t="shared" si="69"/>
        <v>522</v>
      </c>
      <c r="BE34" s="34">
        <f t="shared" ref="BE34:BG34" si="70">SUM(BE8:BE33)</f>
        <v>4681</v>
      </c>
      <c r="BF34" s="34">
        <f t="shared" si="70"/>
        <v>5203</v>
      </c>
      <c r="BG34" s="19">
        <f t="shared" si="70"/>
        <v>516</v>
      </c>
      <c r="BH34" s="19">
        <f t="shared" ref="BH34:BJ34" si="71">SUM(BH8:BH33)</f>
        <v>4602</v>
      </c>
      <c r="BI34" s="19">
        <f t="shared" si="71"/>
        <v>5118</v>
      </c>
      <c r="BJ34" s="19">
        <f t="shared" si="71"/>
        <v>537</v>
      </c>
      <c r="BK34" s="19">
        <f t="shared" ref="BK34:BM34" si="72">SUM(BK8:BK33)</f>
        <v>4297</v>
      </c>
      <c r="BL34" s="19">
        <f t="shared" si="72"/>
        <v>4834</v>
      </c>
      <c r="BM34" s="19">
        <f t="shared" si="72"/>
        <v>421</v>
      </c>
      <c r="BN34" s="19">
        <f t="shared" ref="BN34:BR34" si="73">SUM(BN8:BN33)</f>
        <v>4292</v>
      </c>
      <c r="BO34" s="19">
        <f t="shared" si="73"/>
        <v>4713</v>
      </c>
      <c r="BP34" s="19">
        <f t="shared" si="73"/>
        <v>411</v>
      </c>
      <c r="BQ34" s="19">
        <f t="shared" si="73"/>
        <v>4264</v>
      </c>
      <c r="BR34" s="19">
        <f t="shared" si="73"/>
        <v>4675</v>
      </c>
      <c r="BS34" s="19">
        <f t="shared" ref="BS34:BU34" si="74">SUM(BS8:BS33)</f>
        <v>388</v>
      </c>
      <c r="BT34" s="19">
        <f t="shared" si="74"/>
        <v>4226</v>
      </c>
      <c r="BU34" s="19">
        <f t="shared" si="74"/>
        <v>4614</v>
      </c>
    </row>
    <row r="35" spans="1:73" ht="14.1" customHeight="1" x14ac:dyDescent="0.2">
      <c r="A35" s="20" t="s">
        <v>66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</row>
    <row r="36" spans="1:73" ht="15" customHeight="1" x14ac:dyDescent="0.2">
      <c r="A36" s="37" t="s">
        <v>67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73" x14ac:dyDescent="0.2">
      <c r="D37" s="30"/>
    </row>
  </sheetData>
  <mergeCells count="25">
    <mergeCell ref="BS5:BU5"/>
    <mergeCell ref="BP5:BR5"/>
    <mergeCell ref="BM5:BO5"/>
    <mergeCell ref="BJ5:BL5"/>
    <mergeCell ref="BG5:BI5"/>
    <mergeCell ref="B5:D5"/>
    <mergeCell ref="Z5:AB5"/>
    <mergeCell ref="K5:M5"/>
    <mergeCell ref="H5:J5"/>
    <mergeCell ref="E5:G5"/>
    <mergeCell ref="W5:Y5"/>
    <mergeCell ref="T5:V5"/>
    <mergeCell ref="Q5:S5"/>
    <mergeCell ref="BD5:BF5"/>
    <mergeCell ref="O1:Z1"/>
    <mergeCell ref="AU5:AW5"/>
    <mergeCell ref="AR5:AT5"/>
    <mergeCell ref="BA5:BC5"/>
    <mergeCell ref="N5:P5"/>
    <mergeCell ref="AF5:AH5"/>
    <mergeCell ref="AC5:AE5"/>
    <mergeCell ref="AO5:AQ5"/>
    <mergeCell ref="AL5:AN5"/>
    <mergeCell ref="AI5:AK5"/>
    <mergeCell ref="AX5:AZ5"/>
  </mergeCells>
  <phoneticPr fontId="0" type="noConversion"/>
  <pageMargins left="0.78740157480314965" right="0.78740157480314965" top="0.78740157480314965" bottom="0.59055118110236227" header="0.51181102362204722" footer="0.51181102362204722"/>
  <pageSetup paperSize="9" orientation="landscape" r:id="rId1"/>
  <headerFooter alignWithMargins="0"/>
  <ignoredErrors>
    <ignoredError sqref="G34 J34 M34 P34 S34 V34 Y34 D34 AW30 AQ30" formula="1"/>
    <ignoredError sqref="BI2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5"/>
  <sheetViews>
    <sheetView workbookViewId="0"/>
  </sheetViews>
  <sheetFormatPr baseColWidth="10" defaultColWidth="8.85546875" defaultRowHeight="12.75" x14ac:dyDescent="0.2"/>
  <cols>
    <col min="1" max="1" width="18.140625" style="1" customWidth="1"/>
    <col min="2" max="4" width="10.7109375" style="1" customWidth="1"/>
    <col min="5" max="10" width="6.7109375" style="1" customWidth="1"/>
    <col min="11" max="11" width="7.7109375" style="1" customWidth="1"/>
    <col min="12" max="16384" width="8.85546875" style="1"/>
  </cols>
  <sheetData>
    <row r="1" spans="1:13" s="7" customFormat="1" ht="21" x14ac:dyDescent="0.25">
      <c r="A1" s="5" t="s">
        <v>72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s="7" customFormat="1" ht="17.25" x14ac:dyDescent="0.2">
      <c r="A2" s="8" t="s">
        <v>73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3" s="7" customFormat="1" ht="15" x14ac:dyDescent="0.2">
      <c r="A3" s="38" t="s">
        <v>65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5" spans="1:13" x14ac:dyDescent="0.2">
      <c r="A5" s="10"/>
      <c r="B5" s="52" t="s">
        <v>50</v>
      </c>
      <c r="C5" s="53"/>
      <c r="D5" s="54"/>
      <c r="E5" s="52" t="s">
        <v>51</v>
      </c>
      <c r="F5" s="53"/>
      <c r="G5" s="53"/>
      <c r="H5" s="53"/>
      <c r="I5" s="53"/>
      <c r="J5" s="54"/>
      <c r="K5" s="10" t="s">
        <v>29</v>
      </c>
    </row>
    <row r="6" spans="1:13" x14ac:dyDescent="0.2">
      <c r="A6" s="11" t="s">
        <v>62</v>
      </c>
      <c r="B6" s="48" t="s">
        <v>63</v>
      </c>
      <c r="C6" s="49"/>
      <c r="D6" s="50"/>
      <c r="E6" s="48" t="s">
        <v>63</v>
      </c>
      <c r="F6" s="49"/>
      <c r="G6" s="49"/>
      <c r="H6" s="49"/>
      <c r="I6" s="49"/>
      <c r="J6" s="50"/>
      <c r="K6" s="12" t="s">
        <v>0</v>
      </c>
    </row>
    <row r="7" spans="1:13" x14ac:dyDescent="0.2">
      <c r="A7" s="13"/>
      <c r="B7" s="14" t="s">
        <v>19</v>
      </c>
      <c r="C7" s="14" t="s">
        <v>20</v>
      </c>
      <c r="D7" s="14" t="s">
        <v>27</v>
      </c>
      <c r="E7" s="14" t="s">
        <v>19</v>
      </c>
      <c r="F7" s="14" t="s">
        <v>20</v>
      </c>
      <c r="G7" s="14" t="s">
        <v>27</v>
      </c>
      <c r="H7" s="14" t="s">
        <v>21</v>
      </c>
      <c r="I7" s="14" t="s">
        <v>22</v>
      </c>
      <c r="J7" s="14" t="s">
        <v>30</v>
      </c>
      <c r="K7" s="13"/>
      <c r="M7"/>
    </row>
    <row r="8" spans="1:13" x14ac:dyDescent="0.2">
      <c r="A8" s="55" t="s">
        <v>2</v>
      </c>
      <c r="B8" s="42">
        <v>23</v>
      </c>
      <c r="C8" s="42">
        <v>6</v>
      </c>
      <c r="D8" s="56"/>
      <c r="E8" s="42">
        <v>477</v>
      </c>
      <c r="F8" s="42">
        <v>583</v>
      </c>
      <c r="G8" s="42">
        <v>103</v>
      </c>
      <c r="H8" s="42">
        <v>11</v>
      </c>
      <c r="I8" s="42">
        <v>6</v>
      </c>
      <c r="J8" s="42">
        <v>15</v>
      </c>
      <c r="K8" s="42">
        <f t="shared" ref="K8:K22" si="0">SUM(B8:J8)</f>
        <v>1224</v>
      </c>
      <c r="M8"/>
    </row>
    <row r="9" spans="1:13" x14ac:dyDescent="0.2">
      <c r="A9" s="15" t="s">
        <v>3</v>
      </c>
      <c r="B9" s="42">
        <v>24</v>
      </c>
      <c r="C9" s="42">
        <v>3</v>
      </c>
      <c r="D9" s="42"/>
      <c r="E9" s="42">
        <v>163</v>
      </c>
      <c r="F9" s="42">
        <v>199</v>
      </c>
      <c r="G9" s="42">
        <v>87</v>
      </c>
      <c r="H9" s="42">
        <v>13</v>
      </c>
      <c r="I9" s="42">
        <v>11</v>
      </c>
      <c r="J9" s="42">
        <v>33</v>
      </c>
      <c r="K9" s="42">
        <f t="shared" si="0"/>
        <v>533</v>
      </c>
      <c r="M9" s="47"/>
    </row>
    <row r="10" spans="1:13" x14ac:dyDescent="0.2">
      <c r="A10" s="15" t="s">
        <v>4</v>
      </c>
      <c r="B10" s="42">
        <v>67</v>
      </c>
      <c r="C10" s="42">
        <v>12</v>
      </c>
      <c r="D10" s="42"/>
      <c r="E10" s="42">
        <v>191</v>
      </c>
      <c r="F10" s="42">
        <v>389</v>
      </c>
      <c r="G10" s="42">
        <v>201</v>
      </c>
      <c r="H10" s="42">
        <v>40</v>
      </c>
      <c r="I10" s="42">
        <v>25</v>
      </c>
      <c r="J10" s="42">
        <v>38</v>
      </c>
      <c r="K10" s="42">
        <f t="shared" si="0"/>
        <v>963</v>
      </c>
      <c r="M10" s="47"/>
    </row>
    <row r="11" spans="1:13" x14ac:dyDescent="0.2">
      <c r="A11" s="15" t="s">
        <v>52</v>
      </c>
      <c r="B11" s="42">
        <v>21</v>
      </c>
      <c r="C11" s="42"/>
      <c r="D11" s="42"/>
      <c r="E11" s="42">
        <v>109</v>
      </c>
      <c r="F11" s="42">
        <v>100</v>
      </c>
      <c r="G11" s="42">
        <v>46</v>
      </c>
      <c r="H11" s="42">
        <v>3</v>
      </c>
      <c r="I11" s="42">
        <v>3</v>
      </c>
      <c r="J11" s="42">
        <v>7</v>
      </c>
      <c r="K11" s="42">
        <f t="shared" si="0"/>
        <v>289</v>
      </c>
      <c r="M11" s="47"/>
    </row>
    <row r="12" spans="1:13" x14ac:dyDescent="0.2">
      <c r="A12" s="15" t="s">
        <v>7</v>
      </c>
      <c r="B12" s="42">
        <v>40</v>
      </c>
      <c r="C12" s="42">
        <v>7</v>
      </c>
      <c r="D12" s="42">
        <v>4</v>
      </c>
      <c r="E12" s="42">
        <v>145</v>
      </c>
      <c r="F12" s="42">
        <v>114</v>
      </c>
      <c r="G12" s="42">
        <v>48</v>
      </c>
      <c r="H12" s="42">
        <v>5</v>
      </c>
      <c r="I12" s="42">
        <v>4</v>
      </c>
      <c r="J12" s="42">
        <v>64</v>
      </c>
      <c r="K12" s="42">
        <f t="shared" si="0"/>
        <v>431</v>
      </c>
      <c r="M12" s="47"/>
    </row>
    <row r="13" spans="1:13" x14ac:dyDescent="0.2">
      <c r="A13" s="15" t="s">
        <v>55</v>
      </c>
      <c r="B13" s="42">
        <v>74</v>
      </c>
      <c r="C13" s="42">
        <v>5</v>
      </c>
      <c r="D13" s="42"/>
      <c r="E13" s="42">
        <v>239</v>
      </c>
      <c r="F13" s="42">
        <v>97</v>
      </c>
      <c r="G13" s="42">
        <v>70</v>
      </c>
      <c r="H13" s="42">
        <v>4</v>
      </c>
      <c r="I13" s="42">
        <v>9</v>
      </c>
      <c r="J13" s="42">
        <v>74</v>
      </c>
      <c r="K13" s="42">
        <f t="shared" si="0"/>
        <v>572</v>
      </c>
      <c r="M13" s="47"/>
    </row>
    <row r="14" spans="1:13" x14ac:dyDescent="0.2">
      <c r="A14" s="15" t="s">
        <v>10</v>
      </c>
      <c r="B14" s="42">
        <v>20</v>
      </c>
      <c r="C14" s="42">
        <v>2</v>
      </c>
      <c r="D14" s="42">
        <v>1</v>
      </c>
      <c r="E14" s="42">
        <v>156</v>
      </c>
      <c r="F14" s="42">
        <v>42</v>
      </c>
      <c r="G14" s="42">
        <v>29</v>
      </c>
      <c r="H14" s="42">
        <v>2</v>
      </c>
      <c r="I14" s="42">
        <v>7</v>
      </c>
      <c r="J14" s="42">
        <v>10</v>
      </c>
      <c r="K14" s="42">
        <f t="shared" si="0"/>
        <v>269</v>
      </c>
      <c r="M14" s="47"/>
    </row>
    <row r="15" spans="1:13" x14ac:dyDescent="0.2">
      <c r="A15" s="15" t="s">
        <v>56</v>
      </c>
      <c r="B15" s="42">
        <v>46</v>
      </c>
      <c r="C15" s="42">
        <v>4</v>
      </c>
      <c r="D15" s="43"/>
      <c r="E15" s="42">
        <v>64</v>
      </c>
      <c r="F15" s="42">
        <v>29</v>
      </c>
      <c r="G15" s="42">
        <v>13</v>
      </c>
      <c r="H15" s="42">
        <v>4</v>
      </c>
      <c r="I15" s="42">
        <v>8</v>
      </c>
      <c r="J15" s="42">
        <v>11</v>
      </c>
      <c r="K15" s="42">
        <f t="shared" si="0"/>
        <v>179</v>
      </c>
      <c r="M15" s="47"/>
    </row>
    <row r="16" spans="1:13" x14ac:dyDescent="0.2">
      <c r="A16" s="15" t="s">
        <v>13</v>
      </c>
      <c r="B16" s="42">
        <v>9</v>
      </c>
      <c r="C16" s="42">
        <v>1</v>
      </c>
      <c r="D16" s="43"/>
      <c r="E16" s="42">
        <v>10</v>
      </c>
      <c r="F16" s="42">
        <v>8</v>
      </c>
      <c r="G16" s="42">
        <v>2</v>
      </c>
      <c r="H16" s="42"/>
      <c r="I16" s="58"/>
      <c r="J16" s="42"/>
      <c r="K16" s="42">
        <f t="shared" si="0"/>
        <v>30</v>
      </c>
      <c r="M16" s="47"/>
    </row>
    <row r="17" spans="1:13" x14ac:dyDescent="0.2">
      <c r="A17" s="15" t="s">
        <v>14</v>
      </c>
      <c r="B17" s="42">
        <v>12</v>
      </c>
      <c r="C17" s="42"/>
      <c r="D17" s="42">
        <v>1</v>
      </c>
      <c r="E17" s="42">
        <v>7</v>
      </c>
      <c r="F17" s="42">
        <v>19</v>
      </c>
      <c r="G17" s="42">
        <v>4</v>
      </c>
      <c r="H17" s="42">
        <v>1</v>
      </c>
      <c r="I17" s="45"/>
      <c r="J17" s="43"/>
      <c r="K17" s="42">
        <f t="shared" si="0"/>
        <v>44</v>
      </c>
      <c r="M17" s="47"/>
    </row>
    <row r="18" spans="1:13" x14ac:dyDescent="0.2">
      <c r="A18" s="15" t="s">
        <v>59</v>
      </c>
      <c r="B18" s="43"/>
      <c r="C18" s="43"/>
      <c r="D18" s="43"/>
      <c r="E18" s="42">
        <v>1</v>
      </c>
      <c r="F18" s="43"/>
      <c r="G18" s="43"/>
      <c r="H18" s="43"/>
      <c r="I18" s="45"/>
      <c r="J18" s="43"/>
      <c r="K18" s="42">
        <f t="shared" si="0"/>
        <v>1</v>
      </c>
      <c r="M18" s="47"/>
    </row>
    <row r="19" spans="1:13" x14ac:dyDescent="0.2">
      <c r="A19" s="15" t="s">
        <v>17</v>
      </c>
      <c r="B19" s="42"/>
      <c r="C19" s="43"/>
      <c r="D19" s="43"/>
      <c r="E19" s="42">
        <v>1</v>
      </c>
      <c r="F19" s="42">
        <v>3</v>
      </c>
      <c r="G19" s="43"/>
      <c r="H19" s="43"/>
      <c r="I19" s="45"/>
      <c r="J19" s="43"/>
      <c r="K19" s="42">
        <f t="shared" si="0"/>
        <v>4</v>
      </c>
      <c r="M19" s="47"/>
    </row>
    <row r="20" spans="1:13" x14ac:dyDescent="0.2">
      <c r="A20" s="15" t="s">
        <v>15</v>
      </c>
      <c r="B20" s="42"/>
      <c r="C20" s="57"/>
      <c r="D20" s="43"/>
      <c r="E20" s="42"/>
      <c r="F20" s="42"/>
      <c r="G20" s="57"/>
      <c r="H20" s="57"/>
      <c r="I20" s="45"/>
      <c r="J20" s="43"/>
      <c r="K20" s="42">
        <f t="shared" si="0"/>
        <v>0</v>
      </c>
      <c r="M20" s="47"/>
    </row>
    <row r="21" spans="1:13" x14ac:dyDescent="0.2">
      <c r="A21" s="15" t="s">
        <v>16</v>
      </c>
      <c r="B21" s="42">
        <v>4</v>
      </c>
      <c r="C21" s="57"/>
      <c r="D21" s="43"/>
      <c r="E21" s="42">
        <v>1</v>
      </c>
      <c r="F21" s="42">
        <v>2</v>
      </c>
      <c r="G21" s="57"/>
      <c r="H21" s="57"/>
      <c r="I21" s="45"/>
      <c r="J21" s="43"/>
      <c r="K21" s="42">
        <f t="shared" si="0"/>
        <v>7</v>
      </c>
      <c r="M21" s="47"/>
    </row>
    <row r="22" spans="1:13" x14ac:dyDescent="0.2">
      <c r="A22" s="15" t="s">
        <v>18</v>
      </c>
      <c r="B22" s="42">
        <v>2</v>
      </c>
      <c r="C22" s="42"/>
      <c r="D22" s="43"/>
      <c r="E22" s="42">
        <v>35</v>
      </c>
      <c r="F22" s="42">
        <v>19</v>
      </c>
      <c r="G22" s="42">
        <v>8</v>
      </c>
      <c r="H22" s="42">
        <v>1</v>
      </c>
      <c r="I22" s="42">
        <v>2</v>
      </c>
      <c r="J22" s="43">
        <v>1</v>
      </c>
      <c r="K22" s="42">
        <f t="shared" si="0"/>
        <v>68</v>
      </c>
      <c r="M22" s="47"/>
    </row>
    <row r="23" spans="1:13" ht="15" customHeight="1" x14ac:dyDescent="0.2">
      <c r="A23" s="14" t="s">
        <v>64</v>
      </c>
      <c r="B23" s="19">
        <f>SUM(B8:B22)</f>
        <v>342</v>
      </c>
      <c r="C23" s="19">
        <f>SUM(C8:C22)</f>
        <v>40</v>
      </c>
      <c r="D23" s="19">
        <f>SUM(D8:D22)</f>
        <v>6</v>
      </c>
      <c r="E23" s="19">
        <f t="shared" ref="E23:K23" si="1">SUM(E8:E22)</f>
        <v>1599</v>
      </c>
      <c r="F23" s="19">
        <f t="shared" si="1"/>
        <v>1604</v>
      </c>
      <c r="G23" s="19">
        <f t="shared" si="1"/>
        <v>611</v>
      </c>
      <c r="H23" s="19">
        <f t="shared" si="1"/>
        <v>84</v>
      </c>
      <c r="I23" s="19">
        <f t="shared" si="1"/>
        <v>75</v>
      </c>
      <c r="J23" s="19">
        <f t="shared" si="1"/>
        <v>253</v>
      </c>
      <c r="K23" s="19">
        <f>SUM(K8:K22)</f>
        <v>4614</v>
      </c>
    </row>
    <row r="24" spans="1:13" ht="14.1" customHeight="1" x14ac:dyDescent="0.2">
      <c r="A24" s="37" t="s">
        <v>71</v>
      </c>
      <c r="B24" s="21"/>
      <c r="C24" s="21"/>
      <c r="E24" s="21"/>
      <c r="F24" s="21"/>
    </row>
    <row r="25" spans="1:13" x14ac:dyDescent="0.2">
      <c r="D25" s="22"/>
      <c r="J25" s="22"/>
      <c r="K25" s="22"/>
    </row>
  </sheetData>
  <mergeCells count="4">
    <mergeCell ref="B6:D6"/>
    <mergeCell ref="E6:J6"/>
    <mergeCell ref="E5:J5"/>
    <mergeCell ref="B5:D5"/>
  </mergeCells>
  <phoneticPr fontId="0" type="noConversion"/>
  <pageMargins left="1.1811023622047245" right="1.1811023622047245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45"/>
  <sheetViews>
    <sheetView workbookViewId="0">
      <selection activeCell="A2" sqref="A2"/>
    </sheetView>
  </sheetViews>
  <sheetFormatPr baseColWidth="10" defaultColWidth="11.42578125" defaultRowHeight="12.75" x14ac:dyDescent="0.2"/>
  <cols>
    <col min="1" max="1" width="11.42578125" style="1"/>
    <col min="2" max="2" width="15.7109375" style="1" bestFit="1" customWidth="1"/>
    <col min="3" max="16384" width="11.42578125" style="1"/>
  </cols>
  <sheetData>
    <row r="2" spans="1:3" x14ac:dyDescent="0.2">
      <c r="A2" s="2" t="s">
        <v>31</v>
      </c>
      <c r="B2" s="1" t="s">
        <v>60</v>
      </c>
      <c r="C2" s="2" t="s">
        <v>29</v>
      </c>
    </row>
    <row r="3" spans="1:3" x14ac:dyDescent="0.2">
      <c r="A3" s="2" t="s">
        <v>23</v>
      </c>
      <c r="B3" s="3" t="s">
        <v>24</v>
      </c>
      <c r="C3" s="4" t="s">
        <v>0</v>
      </c>
    </row>
    <row r="4" spans="1:3" x14ac:dyDescent="0.2">
      <c r="A4" s="1">
        <v>1985</v>
      </c>
      <c r="B4" s="1">
        <v>12771</v>
      </c>
      <c r="C4" s="1">
        <v>24009</v>
      </c>
    </row>
    <row r="5" spans="1:3" hidden="1" x14ac:dyDescent="0.2">
      <c r="A5" s="1">
        <v>1986</v>
      </c>
      <c r="B5" s="1">
        <v>11882</v>
      </c>
      <c r="C5" s="1">
        <v>23006</v>
      </c>
    </row>
    <row r="6" spans="1:3" hidden="1" x14ac:dyDescent="0.2">
      <c r="A6" s="1">
        <v>1987</v>
      </c>
      <c r="B6" s="1">
        <v>10988</v>
      </c>
      <c r="C6" s="1">
        <v>22014</v>
      </c>
    </row>
    <row r="7" spans="1:3" hidden="1" x14ac:dyDescent="0.2">
      <c r="A7" s="1">
        <v>1988</v>
      </c>
      <c r="B7" s="1">
        <v>9993</v>
      </c>
      <c r="C7" s="1">
        <v>20934</v>
      </c>
    </row>
    <row r="8" spans="1:3" hidden="1" x14ac:dyDescent="0.2">
      <c r="A8" s="1">
        <v>1989</v>
      </c>
      <c r="B8" s="1">
        <v>9574</v>
      </c>
      <c r="C8" s="1">
        <v>18513</v>
      </c>
    </row>
    <row r="9" spans="1:3" x14ac:dyDescent="0.2">
      <c r="A9" s="1">
        <v>1990</v>
      </c>
      <c r="B9" s="1">
        <v>10062</v>
      </c>
      <c r="C9" s="1">
        <v>17391</v>
      </c>
    </row>
    <row r="10" spans="1:3" hidden="1" x14ac:dyDescent="0.2">
      <c r="A10" s="1">
        <v>1991</v>
      </c>
      <c r="B10" s="1">
        <v>9961</v>
      </c>
      <c r="C10" s="1">
        <v>17234</v>
      </c>
    </row>
    <row r="11" spans="1:3" hidden="1" x14ac:dyDescent="0.2">
      <c r="A11" s="1">
        <v>1992</v>
      </c>
      <c r="B11" s="1">
        <v>10215</v>
      </c>
      <c r="C11" s="1">
        <v>17065</v>
      </c>
    </row>
    <row r="12" spans="1:3" hidden="1" x14ac:dyDescent="0.2">
      <c r="A12" s="1">
        <v>1993</v>
      </c>
      <c r="B12" s="1">
        <v>9945</v>
      </c>
      <c r="C12" s="1">
        <v>16398</v>
      </c>
    </row>
    <row r="13" spans="1:3" hidden="1" x14ac:dyDescent="0.2">
      <c r="A13" s="1">
        <v>1994</v>
      </c>
      <c r="B13" s="1">
        <v>9455</v>
      </c>
      <c r="C13" s="1">
        <v>15206</v>
      </c>
    </row>
    <row r="14" spans="1:3" x14ac:dyDescent="0.2">
      <c r="A14" s="1">
        <v>1995</v>
      </c>
      <c r="B14" s="1">
        <v>9157</v>
      </c>
      <c r="C14" s="1">
        <v>14187</v>
      </c>
    </row>
    <row r="15" spans="1:3" hidden="1" x14ac:dyDescent="0.2">
      <c r="A15" s="1">
        <v>1996</v>
      </c>
      <c r="B15" s="1">
        <v>8758</v>
      </c>
      <c r="C15" s="1">
        <v>13932</v>
      </c>
    </row>
    <row r="16" spans="1:3" hidden="1" x14ac:dyDescent="0.2">
      <c r="A16" s="1">
        <v>1997</v>
      </c>
      <c r="B16" s="1">
        <v>8207</v>
      </c>
      <c r="C16" s="1">
        <v>13635</v>
      </c>
    </row>
    <row r="17" spans="1:3" hidden="1" x14ac:dyDescent="0.2">
      <c r="A17" s="1">
        <v>1998</v>
      </c>
      <c r="B17" s="1">
        <v>8167</v>
      </c>
      <c r="C17" s="1">
        <v>13248</v>
      </c>
    </row>
    <row r="18" spans="1:3" hidden="1" x14ac:dyDescent="0.2">
      <c r="A18" s="1">
        <v>1999</v>
      </c>
      <c r="B18" s="1">
        <v>8297</v>
      </c>
      <c r="C18" s="1">
        <v>13196</v>
      </c>
    </row>
    <row r="19" spans="1:3" x14ac:dyDescent="0.2">
      <c r="A19" s="1">
        <v>2000</v>
      </c>
      <c r="B19" s="1">
        <v>8259</v>
      </c>
      <c r="C19" s="1">
        <v>13017</v>
      </c>
    </row>
    <row r="20" spans="1:3" x14ac:dyDescent="0.2">
      <c r="B20" s="1">
        <v>8169</v>
      </c>
      <c r="C20" s="1">
        <v>11922</v>
      </c>
    </row>
    <row r="21" spans="1:3" x14ac:dyDescent="0.2">
      <c r="B21" s="1">
        <v>7920</v>
      </c>
      <c r="C21" s="1">
        <v>10641</v>
      </c>
    </row>
    <row r="22" spans="1:3" x14ac:dyDescent="0.2">
      <c r="B22" s="1">
        <v>7651</v>
      </c>
      <c r="C22" s="1">
        <v>9915</v>
      </c>
    </row>
    <row r="23" spans="1:3" x14ac:dyDescent="0.2">
      <c r="B23" s="1">
        <v>6924</v>
      </c>
      <c r="C23" s="1">
        <v>8189</v>
      </c>
    </row>
    <row r="24" spans="1:3" x14ac:dyDescent="0.2">
      <c r="A24" s="1">
        <v>2005</v>
      </c>
      <c r="B24" s="1">
        <v>6426</v>
      </c>
      <c r="C24" s="1">
        <v>7722</v>
      </c>
    </row>
    <row r="25" spans="1:3" x14ac:dyDescent="0.2">
      <c r="B25" s="1">
        <v>5966</v>
      </c>
      <c r="C25" s="1">
        <v>7300</v>
      </c>
    </row>
    <row r="26" spans="1:3" x14ac:dyDescent="0.2">
      <c r="B26" s="1">
        <v>5743</v>
      </c>
      <c r="C26" s="1">
        <v>7038</v>
      </c>
    </row>
    <row r="27" spans="1:3" x14ac:dyDescent="0.2">
      <c r="B27" s="1">
        <v>5770</v>
      </c>
      <c r="C27" s="1">
        <v>6785</v>
      </c>
    </row>
    <row r="28" spans="1:3" x14ac:dyDescent="0.2">
      <c r="B28" s="1">
        <v>5434</v>
      </c>
      <c r="C28" s="1">
        <v>6506</v>
      </c>
    </row>
    <row r="29" spans="1:3" x14ac:dyDescent="0.2">
      <c r="A29" s="1">
        <v>2010</v>
      </c>
      <c r="B29" s="1">
        <v>5443</v>
      </c>
      <c r="C29" s="1">
        <v>6310</v>
      </c>
    </row>
    <row r="30" spans="1:3" x14ac:dyDescent="0.2">
      <c r="B30" s="1">
        <v>5417</v>
      </c>
      <c r="C30" s="1">
        <v>6250</v>
      </c>
    </row>
    <row r="31" spans="1:3" x14ac:dyDescent="0.2">
      <c r="B31" s="1">
        <v>5402</v>
      </c>
      <c r="C31" s="1">
        <v>6211</v>
      </c>
    </row>
    <row r="32" spans="1:3" x14ac:dyDescent="0.2">
      <c r="B32" s="1">
        <v>5188</v>
      </c>
      <c r="C32" s="1">
        <v>6126</v>
      </c>
    </row>
    <row r="33" spans="1:3" x14ac:dyDescent="0.2">
      <c r="B33" s="1">
        <v>5134</v>
      </c>
      <c r="C33" s="1">
        <v>5934</v>
      </c>
    </row>
    <row r="34" spans="1:3" x14ac:dyDescent="0.2">
      <c r="A34" s="1">
        <v>2015</v>
      </c>
      <c r="B34" s="1">
        <v>5100</v>
      </c>
      <c r="C34" s="1">
        <v>5884</v>
      </c>
    </row>
    <row r="35" spans="1:3" x14ac:dyDescent="0.2">
      <c r="B35" s="1">
        <v>5201</v>
      </c>
      <c r="C35" s="1">
        <v>5947</v>
      </c>
    </row>
    <row r="36" spans="1:3" x14ac:dyDescent="0.2">
      <c r="B36" s="1">
        <v>5397</v>
      </c>
      <c r="C36" s="1">
        <v>6134</v>
      </c>
    </row>
    <row r="37" spans="1:3" x14ac:dyDescent="0.2">
      <c r="B37" s="1">
        <v>5295</v>
      </c>
      <c r="C37" s="1">
        <v>6018</v>
      </c>
    </row>
    <row r="38" spans="1:3" x14ac:dyDescent="0.2">
      <c r="B38" s="1">
        <v>5203</v>
      </c>
      <c r="C38" s="1">
        <v>5982</v>
      </c>
    </row>
    <row r="39" spans="1:3" x14ac:dyDescent="0.2">
      <c r="A39" s="1">
        <v>2020</v>
      </c>
      <c r="B39" s="1">
        <v>5118</v>
      </c>
      <c r="C39" s="1">
        <v>5839</v>
      </c>
    </row>
    <row r="40" spans="1:3" x14ac:dyDescent="0.2">
      <c r="B40" s="1">
        <v>4834</v>
      </c>
      <c r="C40" s="1">
        <v>5593</v>
      </c>
    </row>
    <row r="41" spans="1:3" x14ac:dyDescent="0.2">
      <c r="B41" s="1">
        <v>4713</v>
      </c>
      <c r="C41" s="1">
        <v>5503</v>
      </c>
    </row>
    <row r="42" spans="1:3" x14ac:dyDescent="0.2">
      <c r="B42" s="46">
        <v>4675</v>
      </c>
      <c r="C42" s="46">
        <v>5478</v>
      </c>
    </row>
    <row r="43" spans="1:3" x14ac:dyDescent="0.2">
      <c r="A43" s="1">
        <v>2024</v>
      </c>
      <c r="B43" s="46">
        <v>4614</v>
      </c>
      <c r="C43" s="46">
        <v>5441</v>
      </c>
    </row>
    <row r="45" spans="1:3" ht="14.25" x14ac:dyDescent="0.2">
      <c r="A45" s="1" t="s">
        <v>61</v>
      </c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Diagrammer</vt:lpstr>
      </vt:variant>
      <vt:variant>
        <vt:i4>1</vt:i4>
      </vt:variant>
    </vt:vector>
  </HeadingPairs>
  <TitlesOfParts>
    <vt:vector size="4" baseType="lpstr">
      <vt:lpstr>Aktive_fartøy_fangstinntekt</vt:lpstr>
      <vt:lpstr>Aktive_fartøy_lengde</vt:lpstr>
      <vt:lpstr>Data_graf</vt:lpstr>
      <vt:lpstr>Figur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Anette Ellefsen Persen</cp:lastModifiedBy>
  <cp:lastPrinted>2014-03-28T13:51:42Z</cp:lastPrinted>
  <dcterms:created xsi:type="dcterms:W3CDTF">2004-02-04T12:38:28Z</dcterms:created>
  <dcterms:modified xsi:type="dcterms:W3CDTF">2025-01-08T09:11:40Z</dcterms:modified>
</cp:coreProperties>
</file>