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Analyse-og formidling (STB)\1.5 Lønnsomhet fiskeflåten\14 Historiske tidsserier\Bedriftsokonomisk\Fylker\"/>
    </mc:Choice>
  </mc:AlternateContent>
  <bookViews>
    <workbookView xWindow="0" yWindow="90" windowWidth="15200" windowHeight="8660"/>
  </bookViews>
  <sheets>
    <sheet name="Finnmark_8_m_og_over" sheetId="1" r:id="rId1"/>
    <sheet name="Troms_8_m_og_over" sheetId="4" r:id="rId2"/>
    <sheet name="Nordland_8_m_og_over" sheetId="5" r:id="rId3"/>
    <sheet name="Trøndelag_8_m_og_over" sheetId="6" r:id="rId4"/>
    <sheet name="Møre_og_Romsdal_8_m_og_over" sheetId="7" r:id="rId5"/>
    <sheet name="Sogn_og_Fjordane_8_m_og_over" sheetId="8" r:id="rId6"/>
    <sheet name="Hordaland_8_m_og_over" sheetId="9" r:id="rId7"/>
    <sheet name="Rogaland_8_m_og_over" sheetId="10" r:id="rId8"/>
    <sheet name="Agder_Østlandet_8_m_og_over" sheetId="11" r:id="rId9"/>
    <sheet name="Merknader - metodiske endringer" sheetId="17" r:id="rId10"/>
    <sheet name="Definisjoner" sheetId="18" r:id="rId11"/>
  </sheets>
  <definedNames>
    <definedName name="_xlnm.Print_Titles" localSheetId="8">Agder_Østlandet_8_m_og_over!$A:$A</definedName>
    <definedName name="_xlnm.Print_Titles" localSheetId="0">Finnmark_8_m_og_over!$A:$A</definedName>
    <definedName name="_xlnm.Print_Titles" localSheetId="6">Hordaland_8_m_og_over!$A:$A</definedName>
    <definedName name="_xlnm.Print_Titles" localSheetId="4">Møre_og_Romsdal_8_m_og_over!$A:$A</definedName>
    <definedName name="_xlnm.Print_Titles" localSheetId="2">Nordland_8_m_og_over!$A:$A</definedName>
    <definedName name="_xlnm.Print_Titles" localSheetId="7">Rogaland_8_m_og_over!$A:$A</definedName>
    <definedName name="_xlnm.Print_Titles" localSheetId="5">Sogn_og_Fjordane_8_m_og_over!$A:$A</definedName>
    <definedName name="_xlnm.Print_Titles" localSheetId="1">Troms_8_m_og_over!$A:$A</definedName>
    <definedName name="_xlnm.Print_Titles" localSheetId="3">Trøndelag_8_m_og_over!$A:$A</definedName>
  </definedNames>
  <calcPr calcId="162913"/>
</workbook>
</file>

<file path=xl/calcChain.xml><?xml version="1.0" encoding="utf-8"?>
<calcChain xmlns="http://schemas.openxmlformats.org/spreadsheetml/2006/main">
  <c r="G59" i="11" l="1"/>
  <c r="G43" i="11"/>
  <c r="G35" i="11"/>
  <c r="G37" i="11"/>
  <c r="G38" i="11" s="1"/>
  <c r="G59" i="10"/>
  <c r="G43" i="10"/>
  <c r="G35" i="10"/>
  <c r="G37" i="10"/>
  <c r="G45" i="10" s="1"/>
  <c r="G61" i="10" s="1"/>
  <c r="G59" i="9"/>
  <c r="G43" i="9"/>
  <c r="G35" i="9"/>
  <c r="G37" i="9"/>
  <c r="G59" i="8"/>
  <c r="G43" i="8"/>
  <c r="G35" i="8"/>
  <c r="G37" i="8"/>
  <c r="G45" i="8" s="1"/>
  <c r="G61" i="8" s="1"/>
  <c r="G59" i="7"/>
  <c r="G43" i="7"/>
  <c r="G35" i="7"/>
  <c r="G37" i="7"/>
  <c r="G59" i="6"/>
  <c r="G43" i="6"/>
  <c r="G35" i="6"/>
  <c r="G37" i="6"/>
  <c r="G38" i="6" s="1"/>
  <c r="G59" i="5"/>
  <c r="G43" i="5"/>
  <c r="G35" i="5"/>
  <c r="G37" i="5"/>
  <c r="G45" i="5" s="1"/>
  <c r="G61" i="5" s="1"/>
  <c r="G59" i="4"/>
  <c r="G43" i="4"/>
  <c r="G45" i="4" s="1"/>
  <c r="G61" i="4" s="1"/>
  <c r="G35" i="4"/>
  <c r="G37" i="4"/>
  <c r="G38" i="4" s="1"/>
  <c r="G59" i="1"/>
  <c r="G43" i="1"/>
  <c r="G35" i="1"/>
  <c r="G37" i="1"/>
  <c r="G38" i="1" s="1"/>
  <c r="B35" i="11"/>
  <c r="B37" i="11"/>
  <c r="B38" i="11" s="1"/>
  <c r="C35" i="11"/>
  <c r="C37" i="11" s="1"/>
  <c r="D35" i="11"/>
  <c r="D37" i="11" s="1"/>
  <c r="E35" i="11"/>
  <c r="F35" i="11"/>
  <c r="E37" i="11"/>
  <c r="E38" i="11" s="1"/>
  <c r="F37" i="11"/>
  <c r="F45" i="11" s="1"/>
  <c r="F61" i="11" s="1"/>
  <c r="B43" i="11"/>
  <c r="C43" i="11"/>
  <c r="D43" i="11"/>
  <c r="E43" i="11"/>
  <c r="F43" i="11"/>
  <c r="B59" i="11"/>
  <c r="C59" i="11"/>
  <c r="D59" i="11"/>
  <c r="E59" i="11"/>
  <c r="F59" i="11"/>
  <c r="B35" i="10"/>
  <c r="B37" i="10"/>
  <c r="B45" i="10" s="1"/>
  <c r="B61" i="10" s="1"/>
  <c r="C35" i="10"/>
  <c r="C37" i="10" s="1"/>
  <c r="D35" i="10"/>
  <c r="D37" i="10" s="1"/>
  <c r="E35" i="10"/>
  <c r="F35" i="10"/>
  <c r="E37" i="10"/>
  <c r="E38" i="10" s="1"/>
  <c r="F37" i="10"/>
  <c r="F45" i="10" s="1"/>
  <c r="F61" i="10" s="1"/>
  <c r="B43" i="10"/>
  <c r="C43" i="10"/>
  <c r="D43" i="10"/>
  <c r="E43" i="10"/>
  <c r="F43" i="10"/>
  <c r="B59" i="10"/>
  <c r="C59" i="10"/>
  <c r="D59" i="10"/>
  <c r="E59" i="10"/>
  <c r="F59" i="10"/>
  <c r="B35" i="9"/>
  <c r="B37" i="9"/>
  <c r="B38" i="9" s="1"/>
  <c r="C35" i="9"/>
  <c r="D35" i="9"/>
  <c r="E35" i="9"/>
  <c r="F35" i="9"/>
  <c r="C37" i="9"/>
  <c r="C38" i="9" s="1"/>
  <c r="D37" i="9"/>
  <c r="D38" i="9" s="1"/>
  <c r="E37" i="9"/>
  <c r="E38" i="9" s="1"/>
  <c r="F37" i="9"/>
  <c r="F38" i="9" s="1"/>
  <c r="B43" i="9"/>
  <c r="C43" i="9"/>
  <c r="D43" i="9"/>
  <c r="E43" i="9"/>
  <c r="F43" i="9"/>
  <c r="B59" i="9"/>
  <c r="C59" i="9"/>
  <c r="D59" i="9"/>
  <c r="E59" i="9"/>
  <c r="F59" i="9"/>
  <c r="B35" i="8"/>
  <c r="B37" i="8" s="1"/>
  <c r="C35" i="8"/>
  <c r="D35" i="8"/>
  <c r="E35" i="8"/>
  <c r="E37" i="8" s="1"/>
  <c r="F35" i="8"/>
  <c r="F37" i="8" s="1"/>
  <c r="C37" i="8"/>
  <c r="C45" i="8" s="1"/>
  <c r="C61" i="8" s="1"/>
  <c r="D37" i="8"/>
  <c r="D38" i="8" s="1"/>
  <c r="B43" i="8"/>
  <c r="C43" i="8"/>
  <c r="D43" i="8"/>
  <c r="E43" i="8"/>
  <c r="F43" i="8"/>
  <c r="B59" i="8"/>
  <c r="C59" i="8"/>
  <c r="D59" i="8"/>
  <c r="E59" i="8"/>
  <c r="F59" i="8"/>
  <c r="B35" i="7"/>
  <c r="B37" i="7"/>
  <c r="C35" i="7"/>
  <c r="C37" i="7" s="1"/>
  <c r="D35" i="7"/>
  <c r="D37" i="7" s="1"/>
  <c r="E35" i="7"/>
  <c r="E37" i="7" s="1"/>
  <c r="F35" i="7"/>
  <c r="F37" i="7" s="1"/>
  <c r="B43" i="7"/>
  <c r="C43" i="7"/>
  <c r="D43" i="7"/>
  <c r="E43" i="7"/>
  <c r="F43" i="7"/>
  <c r="B59" i="7"/>
  <c r="C59" i="7"/>
  <c r="D59" i="7"/>
  <c r="E59" i="7"/>
  <c r="F59" i="7"/>
  <c r="B35" i="6"/>
  <c r="B37" i="6"/>
  <c r="B38" i="6" s="1"/>
  <c r="C35" i="6"/>
  <c r="C37" i="6" s="1"/>
  <c r="D35" i="6"/>
  <c r="D37" i="6" s="1"/>
  <c r="E35" i="6"/>
  <c r="F35" i="6"/>
  <c r="E37" i="6"/>
  <c r="E38" i="6" s="1"/>
  <c r="F37" i="6"/>
  <c r="F45" i="6" s="1"/>
  <c r="F61" i="6" s="1"/>
  <c r="B43" i="6"/>
  <c r="C43" i="6"/>
  <c r="D43" i="6"/>
  <c r="E43" i="6"/>
  <c r="F43" i="6"/>
  <c r="B59" i="6"/>
  <c r="C59" i="6"/>
  <c r="D59" i="6"/>
  <c r="E59" i="6"/>
  <c r="F59" i="6"/>
  <c r="B35" i="5"/>
  <c r="B37" i="5"/>
  <c r="C35" i="5"/>
  <c r="D35" i="5"/>
  <c r="E35" i="5"/>
  <c r="F35" i="5"/>
  <c r="C37" i="5"/>
  <c r="C38" i="5" s="1"/>
  <c r="D37" i="5"/>
  <c r="D38" i="5" s="1"/>
  <c r="E37" i="5"/>
  <c r="F37" i="5"/>
  <c r="F38" i="5" s="1"/>
  <c r="E38" i="5"/>
  <c r="B43" i="5"/>
  <c r="C43" i="5"/>
  <c r="D43" i="5"/>
  <c r="E43" i="5"/>
  <c r="F43" i="5"/>
  <c r="B59" i="5"/>
  <c r="C59" i="5"/>
  <c r="D59" i="5"/>
  <c r="E59" i="5"/>
  <c r="F59" i="5"/>
  <c r="B35" i="4"/>
  <c r="B37" i="4" s="1"/>
  <c r="C35" i="4"/>
  <c r="C37" i="4" s="1"/>
  <c r="D35" i="4"/>
  <c r="D37" i="4"/>
  <c r="D45" i="4" s="1"/>
  <c r="D61" i="4" s="1"/>
  <c r="E35" i="4"/>
  <c r="E37" i="4" s="1"/>
  <c r="F35" i="4"/>
  <c r="F37" i="4" s="1"/>
  <c r="B43" i="4"/>
  <c r="C43" i="4"/>
  <c r="D43" i="4"/>
  <c r="E43" i="4"/>
  <c r="F43" i="4"/>
  <c r="B59" i="4"/>
  <c r="C59" i="4"/>
  <c r="D59" i="4"/>
  <c r="E59" i="4"/>
  <c r="F59" i="4"/>
  <c r="B35" i="1"/>
  <c r="B37" i="1" s="1"/>
  <c r="C35" i="1"/>
  <c r="C37" i="1" s="1"/>
  <c r="D35" i="1"/>
  <c r="D37" i="1"/>
  <c r="D38" i="1"/>
  <c r="E35" i="1"/>
  <c r="E37" i="1" s="1"/>
  <c r="F35" i="1"/>
  <c r="F37" i="1" s="1"/>
  <c r="B43" i="1"/>
  <c r="C43" i="1"/>
  <c r="D43" i="1"/>
  <c r="D45" i="1" s="1"/>
  <c r="D61" i="1" s="1"/>
  <c r="E43" i="1"/>
  <c r="F43" i="1"/>
  <c r="B59" i="1"/>
  <c r="C59" i="1"/>
  <c r="D59" i="1"/>
  <c r="E59" i="1"/>
  <c r="F59" i="1"/>
  <c r="E45" i="9"/>
  <c r="E61" i="9"/>
  <c r="E45" i="5"/>
  <c r="D38" i="4"/>
  <c r="B38" i="10"/>
  <c r="B38" i="7"/>
  <c r="B45" i="7"/>
  <c r="B61" i="7" s="1"/>
  <c r="B38" i="5"/>
  <c r="B45" i="5"/>
  <c r="B61" i="5" s="1"/>
  <c r="E61" i="5"/>
  <c r="G45" i="11"/>
  <c r="G61" i="11" s="1"/>
  <c r="G38" i="10"/>
  <c r="G45" i="9"/>
  <c r="G61" i="9" s="1"/>
  <c r="G38" i="9"/>
  <c r="G45" i="7"/>
  <c r="G61" i="7"/>
  <c r="G38" i="7"/>
  <c r="G38" i="5"/>
  <c r="G45" i="1"/>
  <c r="G61" i="1" s="1"/>
  <c r="C45" i="7" l="1"/>
  <c r="C61" i="7" s="1"/>
  <c r="C38" i="7"/>
  <c r="E38" i="8"/>
  <c r="E45" i="8"/>
  <c r="E61" i="8" s="1"/>
  <c r="D45" i="11"/>
  <c r="D61" i="11" s="1"/>
  <c r="D38" i="11"/>
  <c r="C45" i="6"/>
  <c r="C61" i="6" s="1"/>
  <c r="C38" i="6"/>
  <c r="C45" i="4"/>
  <c r="C61" i="4" s="1"/>
  <c r="C38" i="4"/>
  <c r="B38" i="1"/>
  <c r="B45" i="1"/>
  <c r="B61" i="1" s="1"/>
  <c r="B38" i="4"/>
  <c r="B45" i="4"/>
  <c r="B61" i="4" s="1"/>
  <c r="B38" i="8"/>
  <c r="B45" i="8"/>
  <c r="B61" i="8" s="1"/>
  <c r="C45" i="11"/>
  <c r="C61" i="11" s="1"/>
  <c r="C38" i="11"/>
  <c r="C38" i="1"/>
  <c r="C45" i="1"/>
  <c r="C61" i="1" s="1"/>
  <c r="F38" i="1"/>
  <c r="F45" i="1"/>
  <c r="F61" i="1" s="1"/>
  <c r="F45" i="7"/>
  <c r="F61" i="7" s="1"/>
  <c r="F38" i="7"/>
  <c r="E38" i="1"/>
  <c r="E45" i="1"/>
  <c r="E61" i="1" s="1"/>
  <c r="F38" i="4"/>
  <c r="F45" i="4"/>
  <c r="F61" i="4" s="1"/>
  <c r="E45" i="7"/>
  <c r="E61" i="7" s="1"/>
  <c r="E38" i="7"/>
  <c r="D45" i="10"/>
  <c r="D61" i="10" s="1"/>
  <c r="D38" i="10"/>
  <c r="E45" i="4"/>
  <c r="E61" i="4" s="1"/>
  <c r="E38" i="4"/>
  <c r="D38" i="6"/>
  <c r="D45" i="6"/>
  <c r="D61" i="6" s="1"/>
  <c r="D45" i="7"/>
  <c r="D61" i="7" s="1"/>
  <c r="D38" i="7"/>
  <c r="F45" i="8"/>
  <c r="F61" i="8" s="1"/>
  <c r="F38" i="8"/>
  <c r="C45" i="10"/>
  <c r="C61" i="10" s="1"/>
  <c r="C38" i="10"/>
  <c r="D45" i="5"/>
  <c r="D61" i="5" s="1"/>
  <c r="D45" i="9"/>
  <c r="D61" i="9" s="1"/>
  <c r="G45" i="6"/>
  <c r="G61" i="6" s="1"/>
  <c r="C45" i="5"/>
  <c r="C61" i="5" s="1"/>
  <c r="C45" i="9"/>
  <c r="C61" i="9" s="1"/>
  <c r="B45" i="11"/>
  <c r="B61" i="11" s="1"/>
  <c r="G38" i="8"/>
  <c r="B45" i="6"/>
  <c r="B61" i="6" s="1"/>
  <c r="E45" i="6"/>
  <c r="E61" i="6" s="1"/>
  <c r="E45" i="10"/>
  <c r="E61" i="10" s="1"/>
  <c r="F45" i="5"/>
  <c r="F61" i="5" s="1"/>
  <c r="C38" i="8"/>
  <c r="F45" i="9"/>
  <c r="F61" i="9" s="1"/>
  <c r="B45" i="9"/>
  <c r="B61" i="9" s="1"/>
  <c r="F38" i="6"/>
  <c r="D45" i="8"/>
  <c r="D61" i="8" s="1"/>
  <c r="F38" i="10"/>
  <c r="F38" i="11"/>
  <c r="E45" i="11"/>
  <c r="E61" i="11" s="1"/>
</calcChain>
</file>

<file path=xl/sharedStrings.xml><?xml version="1.0" encoding="utf-8"?>
<sst xmlns="http://schemas.openxmlformats.org/spreadsheetml/2006/main" count="558" uniqueCount="126">
  <si>
    <t>Nettofinansposter er differansen mellom finansinntekter (kostnadsreduserende driftstilskudd/likviditetstilskudd, rentesubsidier/kontraheringstilskudd, diverse finansinntekter) og diverse finanskostnader.</t>
  </si>
  <si>
    <t>Antall fartøy i utvalg er antall fartøy som resultatene i lønnsomhetsundersøkelsen er basert på. Se "Merknader - metodiske endringer" vedrørende endring i utvalgsmetode.</t>
  </si>
  <si>
    <t>Antall fartøy i masse er antall fartøy i den helårsdrevne populasjonen i størrelsen 8 m st.l. og over. Se "Merknader - metodiske endringer" vedrørende endringer i populasjonen.</t>
  </si>
  <si>
    <t>År:</t>
  </si>
  <si>
    <t>Driftsinntekter (kr)</t>
  </si>
  <si>
    <t>Driftskostnader:</t>
  </si>
  <si>
    <t>Drivstoff</t>
  </si>
  <si>
    <t>Produktavgift</t>
  </si>
  <si>
    <t>Strukturavgift</t>
  </si>
  <si>
    <t>Agn, is, salt og emballasje</t>
  </si>
  <si>
    <t>Sosiale kostnader</t>
  </si>
  <si>
    <t>Forsikring fartøy</t>
  </si>
  <si>
    <t>Andre fors. (inkl. pakkefors.)</t>
  </si>
  <si>
    <t>Vedlikehold fartøy</t>
  </si>
  <si>
    <t>Diverse uspesifiserte kostnader</t>
  </si>
  <si>
    <t>Arbeidsgodtgjørelse til mannskap</t>
  </si>
  <si>
    <t>Rentesub./kontraheringstilsk.</t>
  </si>
  <si>
    <t>Div. finansinntekter</t>
  </si>
  <si>
    <t>Div. finanskostnader</t>
  </si>
  <si>
    <t>Netto finansposter</t>
  </si>
  <si>
    <t>Antall fartøy i utvalg</t>
  </si>
  <si>
    <t>Antall fartøy i masse</t>
  </si>
  <si>
    <t>Lønnsomhetsundersøkelse for fiskeflåten</t>
  </si>
  <si>
    <t>Tidsserie:</t>
  </si>
  <si>
    <t>Helårsdrevne fartøy i størrelsen 8 meter største lengde og over</t>
  </si>
  <si>
    <t>Driftsmargin</t>
  </si>
  <si>
    <t>Løpende kroneverdi</t>
  </si>
  <si>
    <t>Endringer i populasjonen</t>
  </si>
  <si>
    <t>Ny utvalgsplan og estimeringsmetode</t>
  </si>
  <si>
    <t>Rentesubsidier/Kontraheringstilskudd</t>
  </si>
  <si>
    <t>Definisjoner</t>
  </si>
  <si>
    <t>Veid gjennomsnitt per fartøy - som vekter har en benyttet antall fartøy i massen</t>
  </si>
  <si>
    <t>Driftsinntekter</t>
  </si>
  <si>
    <t>Agn, is salt og emballasje</t>
  </si>
  <si>
    <t>Andre forsikringer (inkl. pakkeforsikring)</t>
  </si>
  <si>
    <t>Vedlikehold/nyanskaffelse redskap</t>
  </si>
  <si>
    <t>Driftsresultat</t>
  </si>
  <si>
    <t>Diverse finansinntekter</t>
  </si>
  <si>
    <t>Diverse finanskostnader</t>
  </si>
  <si>
    <t>Ordinært resultat før skatt</t>
  </si>
  <si>
    <t>Her inngår kostnader til agn, konservering av fisk og emballasje.</t>
  </si>
  <si>
    <t>Driftsresultatet er resultatet av driftsaktivitetene til fartøyet; differansen mellom driftsinntektene og sum driftskostnader.</t>
  </si>
  <si>
    <t>Dette nøkkeltallet viser hvor mye som tjenes på hver 100 kr solgt (Driftsresultat*100%/Driftsinntekter).</t>
  </si>
  <si>
    <t>Her inngår rentekostnader i tillegg til andre finanskostnader (inkl. tap på fordringer og gjeld i utenlandsk valuta som følge av valutakursendringer).</t>
  </si>
  <si>
    <t>Ordinært resultat før skatt er driftsresultatet tillagt netto finansposter. Denne resultatstørrelsen tar hensyn til bedriftens finansiering, og gir dermed et bilde av den ordinære inntjeningen i året.</t>
  </si>
  <si>
    <t>Endringer i metode/underliggende forutsetninger</t>
  </si>
  <si>
    <t>Fram til og med 2001 var kravet til helårsdrift minst 30 uker på fiske. Dette kravet var i tidsrommet 1998-2001 operasjonalisert ved 25 uker med levert fangst og kr 150 000 i fangstinntekt for fartøy i størrelsen 8-12,9 m st.l. og kr 250 000 for fartøy i størrelsen 13 m st.l. og over (1999). Fra og med 2002 har kravet til helårsdrift vært 7 måneder med levert fangst samt en fangstinntekt som avhenger av størrelsen på fartøyet. Kravet til fangstinntekt indeksreguleres hvert år etter prisutvikling for fisk.</t>
  </si>
  <si>
    <t>I 1968 bestemte Stortinget at en del av fiskernes forpliktelser med hensyn til folketrygden (Arbeidsgiverandelen) skulle dekkes ved en produktavgift. Denne ble til å begynne med innkrevd dels som utførselsavgift, dels som avgift på førstehåndsomsetningen. Utførselsavgiften har siden falt ut som finansieringskilde for folketrygden. Produktavgiften skal dekke forskjellen mellom høy og mellomsats for medlemsavgift til Folketrygden. Produktavgiften dekker dessuten frivillig syketrygd og yrkesskadetrygd, samt utgifter til dagpenger for arbeidsledige fiskere.</t>
  </si>
  <si>
    <t>Denne posten inneholder kostnader til vedlikehold, reparasjon m.m. av fartøyet (skrog med overbygg/innredning, motor, teknisk utrusting – elektronisk og hydraulisk utstyr, fabrikk- og fryseriutstyr) eventuelt redusert for mottatt erstatning. I forbindelse med 1992-undersøkelsen endret en prinsipp for kostnadsføring av vedlikeholdskostnader for fartøy. På grunn av at vedlikeholdskostnadene for fartøy kunne variere svært mye fra år til år, regnet en i tidligere undersøkelser et tre-års gjennomsnitt for vedlikeholdskostnader for fartøy. Fra og med 1992-undersøkelsen ble dette endret slik at en nå utgiftsfører disse kostnadene samme år som kostnaden påløper.</t>
  </si>
  <si>
    <t>Denne posten inneholder kostnader til vedlikehold, reparasjon, nyanskaffelse m.m. av redskap eventuelt redusert for mottatt erstatning. Fram til og med 1986-undersøkelsen ble kostnaden vedrørende vedlikehold/nyanskaffelse av nøter aktivert og avskrevet. Fra og med 1987-undersøkelsen er kostnadene vedrørende vedlikehold/nyanskaffelse av nøter utgiftsført samme år som kostnaden påløper.</t>
  </si>
  <si>
    <t>I perioden 1980-2001 har det vært flere endringer i metode vedrørende kartlegging av helårsdrevne fartøy (fastsettelse av populasjonen for lønnsomhetsundersøkelsen). Det har også vært nødvendig å lempe på kriteriene til helårsdrift for utvalgte fartøygrupper, grunnet streng regulering av fisket, enkelte år.</t>
  </si>
  <si>
    <t>1980-2001</t>
  </si>
  <si>
    <t>Her inngår kasko på fartøy. Fiskeriavtalen inneholdt på 1980-tallet og tidlig 1990-tallet et beløp til refundering av fartøyassuranse (kasko) og pakkeforsikring. I og med dette støttebeløps nære sammenheng med konkrete kostnadsposter har en korrigert disse kostnadspostene med den utbetalte støtte slik at beløpene på postene "Forsikring fartøy" og "Andre forsikringer (inkl. pakkeforsikringer)" er nettobeløp for de årene denne ordningen gjelder.</t>
  </si>
  <si>
    <t>Andre forsikringer består av alle typer forsikringer vedrørende driften av fartøyet bortsett fra kasko på fartøy. Eksempel på hvilke forsikringer som inngår i denne kostnadsposten er pakkeforsikring, forsikring av redskap, fangstforsikring, ansvarsforsikring m.m. Fiskeriavtalen inneholdt på 1980-tallet og tidlig 1990-tallet et beløp til refundering av fartøyassuranse (kasko) og pakkeforsikring. I og med dette støttebeløps nære sammenheng med konkrete kostnadsposter har en korrigert disse kostnadspostene med den utbetalte støtte slik at beløpene på postene "Forsikring fartøy" og "Andre forsikringer (inkl. pakkeforsikringer)" er nettobeløp for de årene denne ordningen gjelder.</t>
  </si>
  <si>
    <t>Mottatte rentesubsidier fra Statens Fiskarbank inngår fra og med 1988 i lønnsomhetsundersøkelsen. Det totale subsidiebeløpet til fartøyeier ble de første årene fordelt over flere år i form av rentesubsidier. Fra tidlig på 1990-tallet gikk en over til å betale ut et engangsbeløp i form av et kontraheringstilskudd til fartøyeier etter overtakelsen av nybygd fartøy. Det som inngår i denne posten vil dermed fra tidlig på 1990-tallet være en blanding av tidligere innvilgede rentesubsidier og nytildelte kontraheringstilskudd det enkelte år. Rentesubsidier/kontraheringstilskudd ble spesifisert som egen post fram til og med 1998-undersøkelsen. Fra og med 1999-undersøkelsen inngår eventuelle rentesubsidier/kontraheringstilskudd i posten "Diverse finansinntekter".</t>
  </si>
  <si>
    <t>Her inngår renteinntekter og eventuelle rentesubsidier/kontraheringstilskudd (fra 1999) i tillegg til andre finansinntekter (inkl. gevinst på fordringer og gjeld i utenlandsk valuta som følge av valutakursendringer).</t>
  </si>
  <si>
    <t xml:space="preserve">Fram til og med 1997-undersøkelsen var utvalget for de fleste fartøygrupper "selvutplukkende" i den forstand at det var frivillig å svare. I forbindelse med 1998-undersøkelsen ble det tatt i bruk en ny utvalgsplan og estimeringsmetode som er utarbeidet av Statistisk sentralbyrå. For å sikre at de fartøyeierne som trekkes ut til å delta i undersøkelsen i henhold til den nye utvalgsplanen gir de nødvendige oppgaver, ble "Forskrift av 26. juli 1993 nr. 772" endret. I henhold til forskriften er fartøyeiere som tilskrives av Fiskeridirektoratet pliktig til å gi de nødvendige oppgaver til Fiskeridirektoratet. I tidligere undersøkelser var utvalget basert på frivillig innsending av regnskapsoppgaver for de fleste fartøygrupper. Unntaket har vært de større bunnfisktrålerne som, i medhold av forskrift, har vært pliktig til å sende inn relevant informasjon til Fiskeridirektoratet. På grunn av de store endringer som er gjort i undersøkelsene, både når det gjelder metode og i fartøygrupper, må en være varsom med å sammenligne størrelser i 1998-undersøkelsen med tilsvarende størrelser i tildligere undersøkelser. Konsekvensene av ny utvalgs- og estimeringsmetode og en generell plikt for eier/bruker av fiskefartøy til å 
delta i undersøkelsen er bedre utsagnskraft. </t>
  </si>
  <si>
    <t xml:space="preserve">Driftsinntekter er summen av inntekter fra fiske og inntekter fra annen virksomhet. I posten inntekter fra annen virksomhet inngår tilfeldige inntekter som fartøyene kan ha hatt i tillegg til eventuelle tilskudd og erstatninger. Større erstatninger er, i størst mulig grad, ført mot vedlikeholdskostnadene. Kostnadsreduserende driftstilskudd inngår i driftsinntektene for årene 1980-1986 og likviditetstilskudd inngår for årene 1988-1992. </t>
  </si>
  <si>
    <t>Undersøkelsen har gjennomgått flere metodiske endringer som kan ha betydning ved bruk av tallmaterialet for enkelte formål (se "Merknader - metodiske endringer")</t>
  </si>
  <si>
    <t>Veid gjennomsnitt per fartøy</t>
  </si>
  <si>
    <t>Finnmark - fartøy i størrelsen 8 m st.l. og over</t>
  </si>
  <si>
    <t>Troms - fartøy i størrelsen 8 m st.l. og over</t>
  </si>
  <si>
    <t>Nordland - fartøy i størrelsen 8 m st.l. og over</t>
  </si>
  <si>
    <t>Trøndelag - fartøy i størrelsen 8 m st.l. og over</t>
  </si>
  <si>
    <t>Møre og Romsdal - fartøy i størrelsen 8 m st.l. og over</t>
  </si>
  <si>
    <t>Sogn og Fjordane - fartøy i størrelsen 8 m st.l. og over</t>
  </si>
  <si>
    <t>Hordaland - fartøy i størrelsen 8 m st.l. og over</t>
  </si>
  <si>
    <t>Rogaland - fartøy i størrelsen 8 m st.l. og over</t>
  </si>
  <si>
    <t>Agder/Østlandet - fartøy i størrelsen 8 m st.l. og over</t>
  </si>
  <si>
    <t>Vedlikehold/nyanskaffelser redskap</t>
  </si>
  <si>
    <t>Kontrollavgift</t>
  </si>
  <si>
    <t>I medhold av ”Forskrift av 20. desember 2004 om kontrollavgift i fiskeflåten”, fremgår det av § 2 at det skal betales kontrollavgift av brutto fangstverdi for all fangst som til enhver tid er omfattet av salgslagenes enerett til førstehåndsomsetning etter råfiskloven. Kontrollavgiften skal gå til dekning av kostnader ved kontrollvirksomhet overfor fiskeflåten. Avgiften trekkes med en sats på 0,2 prosent over sluttseddel på samme grunnlag som produktavgift, pensjonstrekk og strukturavgift (brutto fangstinntekt fratrukket lagsavgift). Innkreving av kontrollavgiften trådte i kraft 1. januar 2005.</t>
  </si>
  <si>
    <t>Balansestørrelser:</t>
  </si>
  <si>
    <t>Andre varige driftsmidler</t>
  </si>
  <si>
    <t>Sum varige driftsmidler</t>
  </si>
  <si>
    <t>Sum omløpsmidler</t>
  </si>
  <si>
    <t>Sum eiendeler</t>
  </si>
  <si>
    <t>Langsiktig gjeld</t>
  </si>
  <si>
    <t>Kortsiktig gjeld</t>
  </si>
  <si>
    <t>Sum egenkapital og gjeld</t>
  </si>
  <si>
    <t>Totalkapitalrentabilitet (%)</t>
  </si>
  <si>
    <t>Driftsdøgn</t>
  </si>
  <si>
    <t>Fartøyets driftstid. Driftsdøgn inkluderer forberedelser, landligge, døgn i sjøen og avslutning av fiske. For hvert fiske er driftstiden regnet fra og med den dag fartøyet begynte sesongen til og med den dag det avsluttet sesongen. Enkelte fartøy har isteden for dato for begynnelse og slutt av den enkelte sesong oppgitt "hele året" som driftstid. I samsvar med den praksis som Fiskeridirektoratet har benyttet i andre undersøkelser, har en, dersom ikke andre opplysninger har tilsagt noe annet, valgt å fastsette disse fartøyers driftstid til 330 dager (mot 300 i undersøkelsene før 1991). For enkelte fartøy har en fra og med 1997-undersøkelsen lagt til grunn leveringsdatoer i Fiskeridirektoratets Landings- og sluttseddelregister for beregning av antall driftsdøgn. Denne størrelsen presenteres ikke for årene 1997-2002. Det ble for disse årene ikke beregnet driftsdøgn for fartøy i størrelsen 8-12,9 meter største lengde.</t>
  </si>
  <si>
    <t>Pensjonstrekk</t>
  </si>
  <si>
    <t>Bokført verdi fisketillatelser</t>
  </si>
  <si>
    <t>Egenkapital</t>
  </si>
  <si>
    <t>Antall fartøy i populasjon</t>
  </si>
  <si>
    <t>2003-2008</t>
  </si>
  <si>
    <t>Bedriftsøkonomisk perspektiv</t>
  </si>
  <si>
    <t>Oppdatert per 02.06.2010</t>
  </si>
  <si>
    <t>Proviant</t>
  </si>
  <si>
    <t xml:space="preserve">Avskrivning fartøy </t>
  </si>
  <si>
    <t>Avskrivninger fisketillatelser</t>
  </si>
  <si>
    <t>Sum driftskostnader</t>
  </si>
  <si>
    <t>Driftsmargin (%)</t>
  </si>
  <si>
    <t>Ordinært resultat før skatt:</t>
  </si>
  <si>
    <t>Bokført verdi fartøy</t>
  </si>
  <si>
    <t>Endring fra samfunnsøkonomisk perspektiv til bedriftsøkonomisk perspektiv</t>
  </si>
  <si>
    <t xml:space="preserve">Under Fiskeriavtalen mellom Staten og fiskerne var fokuset på resultatstørrelsen lønnsevne og en hadde dermed et samfunnsøkonomisk perspektiv i lønnsomhetsundersøkelsen. Etter at Fiskeriavtalen har opphørt, vil det etter Fiskeridirektoratets syn være mer naturlig at lønnsomhetsundersøkelsen for fiskefartøy har samme perspektivet som undersøkelser fra andre næringer og det som er gjeldende praksis ved utarbeidelse av regnskaper. Det er derfor etter hvert naturlig med en omlegging fra samfunnsøkonomisk perspektiv til bedriftsøkonomisk perspektiv i lønnsomhets-undersøkelsen for fiskefartøy.
Tradisjonelt har en i lønnsomhetsundersøkelsen for fiskeflåten tilstrebet mest mulig likebehandling (beregning) av verdier og avskrivninger på fartøy med utstyr og utelatelse av verdier på fisketillatelser. Fra og med 2008 vil undersøkelsen ha et bedriftsøkonomisk perspektiv der en benytter de verdier og avskrivninger på fartøy med utstyr som oppgis i regnskapene og en vil inkludere verdier på alle fisketillatelser som er oppgitt i regnskapene.
I forbindelse med omleggingen har en laget nye tidsserier basert på bedriftsøkonomiske perspektiv slik at alle størrelser som presenteres i denne tidsserien er basert på bedriftsøkonomisk perspektiv.
Når det gjelder resultatregnskapet medfører endringene i perspektiv størst konsekvenser for resultatene før 1994 da en hadde avskrivninger etter såkalt blandet prinsipp. Avskrivninger etter blandet prinsipp er en kombinasjon av avskrivninger av gjenanskaffelsesverdi og avskrivninger av bokført verdi. Avskrivninger etter blandet prinsipp vil være høyere enn bokførte avskrivninger. En endring fra samfunnsøkonomisk perspektiv til bedriftsøkonomisk perspektiv medfører derfor et klart skifte til høyere driftsmargin for perioden 1980-1993. Fra og med 1994 har en i undersøkelsen beregnet avskrivninger etter historisk kost. På aggregert nivå avviker beregnede avskrivninger etter historisk kost lite fra de reelle bokførte avskrivningene. Endringen av perspektiv i lønnsomhetsundersøkelsen vil derfor ha mindre innvirkning på størrelsene i resultatregnskapet fra og med 1994.
I forhold til balansen vil endringen i perspektiv medføre at alle oppgitte verdier på fisketillatelser tas med i eiendelene. Totalkapitalen vil dermed bli høyere og gi en lavere totalrentabilitet. Balansestørrelser vil kunne presenteres fra og med 2003.
I forbindelse med endring av perspektiv vil beregning av gjenanskaffelsesverdi, kalkulert rente på egenkapitalen og lønnsevne falle bort fra og med 2008-undersøkelsen.
</t>
  </si>
  <si>
    <t>Drivstoffkostnader redusert for refundert mineraloljeavgift. I 2007 ble det innført avgift på utslipp av NOx, jfr. forskrift nr 1451 av 11.12.2001 om særavgifter, kapittel 3-19 Avgift på utslipp av NOx. Avgiftens formål er å bidra til kostnadseffektive reduksjoner i utslippene av nitrogenoksider (NOx) og sammen med andre virkemidler bidra til å oppfylle Norges utslippsforpliktelse etter Gøteborgprotokollen. Avgiftsplikten omfatter utslipp av NOx ved energiproduksjon fra:
a) Framdriftsmaskineri med samlet installert motoreffekt på mer enn 750 kW
b) Motorer, kjeler og turbiner med samlet installert effekt på mer enn 10 MW
c) Fakler på offshoreinstallasjoner og anlegg på land.
Det gis fritak fra avgiften for bl.a. utslipp fra fartøy som går i direktefart mellom norsk og utenlandsk havn, luftfartøy som går i direktefart mellom norsk og utenlandsk lufthavn, fartøy som brukes til fiske og fangst i fjerne farvann samt utslippskilder omfattet av miljøavtale med staten om gjennomføring av NOx–reduserende tiltak i samsvar med et fastsatt miljømål.
I lønnsomhetsundersøkelsen er NOx–avgiften ført sammen med drivstoffkostnadene.</t>
  </si>
  <si>
    <t>Avgift innført med virkning fra og med 1. juli 2003. Forskrift av 30. juni 2003 om strukturavgift og strukturfond for kapasitetstilpasning av fiskeflåten. Innkrevd strukturavgift skal sammen med eventuelle midler fra staten tilføres Strukturfondet. Strukturfondet skal benyttes til kapasitetstilpasning i fiskeflåten. Avgiften trekkes over sluttseddel på samme grunnlag som produktavgift. Avgiften opphørte 01.07.2008.</t>
  </si>
  <si>
    <t>I ”Lov av 28. Juni 1957 om pensjonstrygd for fiskere”, fremgår det av § 19 at det skal betales en avgift av omsetning av fisk for å finansiere utgifter til pensjonstrygd for fiskere. Satsen for pensjonstrekket er 0,25 prosent av første¬hånds-omsetning (samme grunnlag som ved beregning av produktavgiften). Pensjonstrekket dekker deler av fiskernes pensjonskasse og gir fiskerne mulighet til å trappe ned fra 60 års alderen, såfremt det er opparbeidet rett til pensjon. De månedlige utbetalingene opphører når fisker fyller 67 år og får vanlig alderspensjon. Dersom en ikke mottar opplysninger om pensjonstrekk i innsendt skjema/regnskap, beregnes trekket slik at en har opplysninger om pensjonstrekk for alle fartøy som inngår i undersøkelsen.</t>
  </si>
  <si>
    <t xml:space="preserve">Som sosiale kostnader regnes pensjonskostnader, arbeidsgiveravgift og andre personalkostnader. </t>
  </si>
  <si>
    <t>I denne posten inngår blant annet kostnader vedrørende leid arbeidshjelp, telefon, havneavgift og andre administrasjonskostnader.  Leiekostnad ved benyttelse av driftsordninger for fartøy under 28 meter (årene 2003-2007) og rederikvote for fartøy i størrelsen 28 meter største lengde og over vil også inngå her. Kostnader vedrørende kjøp av kvote inngår i denne posten for de årene dette har vært aktuelt.</t>
  </si>
  <si>
    <t>Proviant spesifiseres som egen post fra og med 1996-undersøkelsen. I tidligere undersøkelser er proviantkostnadene inkludert i posten "Arbeidsgodtgjørelse til mannskap".</t>
  </si>
  <si>
    <t>I fisket praktiseres det forskjellige avlønningssystemer alt etter hvilket fiske som drives, etter fartøystørrelse og hvor på kysten fartøyene hører hjemme. Det grunnleggende prinsipp er imidlertid prosent eller lottsystemet som går ut på at hver fisker har en bestemt prosent eller lott av delingsfangst (bruttofangst minus nærmere definerte felleskostnader). Denne prosentsatsen eller lotten kan variere alt etter om mannskapet eier redskap, holder proviant selv osv. Arbeidsgodtgjørelse til mannskap er en størrelse som gir uttrykk for den totale arbeidsgodtgjørelse til bemanningen om bord på fartøyet. Denne størrelsen omfatter således ikke bare ordinære mannskapslotter og prosenter, men også eventuelle hyrer og ekstralotter. Proviant er inkludert i arbeidsgodtgjørelse til mannskap i undersøkelser før 1996.</t>
  </si>
  <si>
    <t>Avskrivninger fartøy</t>
  </si>
  <si>
    <t>Avskrivninger på fartøy er bokførte avskrivninger hentet fra fartøyets regnskap/næringsoppgave. Avskrivningene i lønnomhetsundersøkelsen vil dermed være en blanding av lineære avskrivninger og saldoavskrivninger alt etter hvilket prinsipp som benyttes i regnskap og næringsoppgaver.</t>
  </si>
  <si>
    <t>Her inngår avskrivninger på deltakeradganger, enhetskvoter og strukturkvoter. Enhetskvoter og deltakeradganger, ved erverv av fartøy med deltakeradgang før 2005, er tidsbegrensede tillatelser som kan avskrives over tillatelsens levetid. Avskrivbare deltakeradganger avskrives lineært over fem år. I 2004 ble det innført strukturkvote i kystflåten. Fra 2005 ble en tilsvarende ordning innført i havfiskeflåten. Strukturkvote ble fra innføringstidspunktet sett på som en tidsubegrenset fisketillatelse som ikke var avskrivbar. I 2007 endret en imidlertid synet på varigheten til strukturkvotene. Strukturkvoter som er tildelt første gang før 2007 kan avskrives lineært over 25 år, regnet fra og med inntektsåret 2008. Strukturkvoter som er tildelt i 2007 eller senere, kan avskrives lineært over 20 år (fra inntektsåret 2008). Deltakeradganger, ved erverv av fartøy med deltakeradgang fra og med 2005, anses som tidsubegrensede og er dermed ikke avskrivbare. Konsesjoner anses også som tidsubegrensede.</t>
  </si>
  <si>
    <t>Fiskefartøy</t>
  </si>
  <si>
    <t>I denne posten inngår bokført verdi på fartøy med utstyr hentet fra fartøyets regnskap/næringsoppgave. Verdien på fiskefartøy vil dermed være en blanding av bokført verdi etter fradrag for lineære avskrivninger og bokført verdi etter fradrag for saldoavskrivninger.</t>
  </si>
  <si>
    <t>Fisketillatelser</t>
  </si>
  <si>
    <t>I denne posten inngår alle verdier på fisketillatelser som er oppgitt i fartøyets regnskap/næringsoppgave. Posten inkluderer dermed verdi på deltakeradganger, enhetskvote, strukturkvote og konsesjoner. Enhetskvoter og deltakeradganger, ved erverv av fartøy med deltakeradgang før 2005, er tidsbegrensede tillatelser som kan avskrives over tillatelsens levetid. Avskrivbare deltakeradganger avskrives lineært over fem år. I 2004 ble det innført strukturkvote i kystflåten. Fra 2005 ble en tilsvarende ordning innført i havfiskeflåten. Strukturkvote ble fra innføringstidspunktet sett på som en tidsubegrenset fisketillatelse som ikke var avskrivbar. I 2007 endret en imidlertid synet på varigheten til strukturkvotene. Strukturkvoter som er tildelt første gang før 2007 kan avskrives lineært over 25 år, regnet fra og med inntektsåret 2008. Strukturkvoter som er tildelt i 2007 eller senere, kan avskrives lineært over 20 år (fra inntektsåret 2008). Deltakeradganger, ved erverv av fartøy med deltakeradgang fra og med 2005, anses som tidsubegrensede og er dermed ikke avskrivbare. Konsesjoner anses også som tidsubegrensede.</t>
  </si>
  <si>
    <t>I andre varige driftsmidler inkluderes blant annet redskap, hjelpebåt, sjøbod, kai, transportmidler og langsiktige plasseringer i aksjer og andeler.</t>
  </si>
  <si>
    <t>Sum varige driftsmidler er summen av "Fiskefartøy", "Fisketillatelser" og "Andre varige driftsmidler".</t>
  </si>
  <si>
    <t xml:space="preserve">Sum omløpsmidler består av kontanter, bankinnskudd, kortsiktig plassering av aksjer og andeler, varelager og beholdning av bunkers, proviant emballasje mv. </t>
  </si>
  <si>
    <t>Sum eiendeler er summen av varige driftsmidler og omløpsmidler.</t>
  </si>
  <si>
    <t>Egenkapitalen er differansen mellom sum eiendeler og summen av kortsiktig og langsiktig gjeld.</t>
  </si>
  <si>
    <t>Fartøyenes kortsiktige gjeld (driftskreditt, leverandørgjeld, skyldig merverdi- og investeringsavgift osv.).</t>
  </si>
  <si>
    <t xml:space="preserve">Fartøyenes langsiktige gjeld (pantegjeld, utsatt skatt osv.). </t>
  </si>
  <si>
    <t>Sum egenkapital og gjeld er summen av "Egenkapital", "Kortsiktig gjeld" og "Langsiktig gjeld".</t>
  </si>
  <si>
    <t xml:space="preserve">Totalkapitalrentabilitet gir uttrykk for avkastningen til totalkapitalen i virksomheten (("Ordinært resultat før skatt"+"Diverse finanskostnader")*100%/Totalkapital). Totalkapitalen er lik "Sum eiendeler". </t>
  </si>
  <si>
    <t>Lønnsomhetsundersøkelse for fiskeflåten - Fylker</t>
  </si>
  <si>
    <t>Avsluttet tidsserie</t>
  </si>
  <si>
    <t>Avsluttet tidsserie: Fra og med 2009-undersøkelsen har geografisk inndeling falt bort.</t>
  </si>
  <si>
    <t>Offisiell statistikk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</si>
</sst>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6" x14ac:knownFonts="1">
    <font>
      <sz val="10"/>
      <name val="Arial"/>
    </font>
    <font>
      <sz val="10"/>
      <name val="Arial"/>
      <family val="2"/>
    </font>
    <font>
      <b/>
      <sz val="10"/>
      <name val="Arial"/>
      <family val="2"/>
    </font>
    <font>
      <sz val="10"/>
      <name val="Arial"/>
      <family val="2"/>
    </font>
    <font>
      <sz val="8"/>
      <name val="Times New Roman"/>
      <family val="1"/>
    </font>
    <font>
      <b/>
      <sz val="8"/>
      <name val="Times New Roman"/>
      <family val="1"/>
    </font>
    <font>
      <b/>
      <sz val="12"/>
      <name val="Arial"/>
      <family val="2"/>
    </font>
    <font>
      <b/>
      <sz val="10"/>
      <color indexed="10"/>
      <name val="Arial"/>
      <family val="2"/>
    </font>
    <font>
      <b/>
      <sz val="14"/>
      <name val="Arial"/>
      <family val="2"/>
    </font>
    <font>
      <sz val="8"/>
      <name val="Arial"/>
      <family val="2"/>
    </font>
    <font>
      <sz val="10"/>
      <name val="Times New Roman"/>
      <family val="1"/>
    </font>
    <font>
      <u/>
      <sz val="10"/>
      <name val="Arial"/>
      <family val="2"/>
    </font>
    <font>
      <sz val="10"/>
      <color rgb="FFFF0000"/>
      <name val="Arial"/>
      <family val="2"/>
    </font>
    <font>
      <b/>
      <sz val="12"/>
      <color rgb="FFFF0000"/>
      <name val="Arial"/>
      <family val="2"/>
    </font>
    <font>
      <b/>
      <sz val="10"/>
      <color rgb="FFFF0000"/>
      <name val="Arial"/>
      <family val="2"/>
    </font>
    <font>
      <sz val="12"/>
      <color rgb="FF23AEB4"/>
      <name val="Arial"/>
      <family val="2"/>
    </font>
  </fonts>
  <fills count="2">
    <fill>
      <patternFill patternType="none"/>
    </fill>
    <fill>
      <patternFill patternType="gray125"/>
    </fill>
  </fills>
  <borders count="16">
    <border>
      <left/>
      <right/>
      <top/>
      <bottom/>
      <diagonal/>
    </border>
    <border>
      <left/>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 fillId="0" borderId="0"/>
  </cellStyleXfs>
  <cellXfs count="66">
    <xf numFmtId="0" fontId="0" fillId="0" borderId="0" xfId="0"/>
    <xf numFmtId="0" fontId="3" fillId="0" borderId="0" xfId="0" applyFont="1"/>
    <xf numFmtId="0" fontId="4" fillId="0" borderId="0" xfId="0" applyFont="1"/>
    <xf numFmtId="0" fontId="2" fillId="0" borderId="0" xfId="0" applyFont="1"/>
    <xf numFmtId="3" fontId="3" fillId="0" borderId="0" xfId="0" applyNumberFormat="1" applyFont="1"/>
    <xf numFmtId="3" fontId="3" fillId="0" borderId="0" xfId="0" applyNumberFormat="1" applyFont="1" applyAlignment="1">
      <alignment horizontal="right"/>
    </xf>
    <xf numFmtId="165" fontId="3" fillId="0" borderId="0" xfId="0" applyNumberFormat="1" applyFont="1"/>
    <xf numFmtId="165" fontId="2" fillId="0" borderId="0" xfId="0" applyNumberFormat="1" applyFont="1"/>
    <xf numFmtId="0" fontId="6" fillId="0" borderId="0" xfId="0" applyFont="1" applyAlignment="1"/>
    <xf numFmtId="0" fontId="7" fillId="0" borderId="0" xfId="0" applyFont="1"/>
    <xf numFmtId="0" fontId="6" fillId="0" borderId="0" xfId="0" applyFont="1"/>
    <xf numFmtId="0" fontId="8" fillId="0" borderId="0" xfId="0" applyFont="1"/>
    <xf numFmtId="3" fontId="2" fillId="0" borderId="0" xfId="0" applyNumberFormat="1" applyFont="1"/>
    <xf numFmtId="3" fontId="3" fillId="0" borderId="1" xfId="0" applyNumberFormat="1" applyFont="1" applyBorder="1"/>
    <xf numFmtId="0" fontId="2" fillId="0" borderId="0" xfId="0" applyFont="1" applyAlignment="1"/>
    <xf numFmtId="0" fontId="10" fillId="0" borderId="0" xfId="0" applyFont="1"/>
    <xf numFmtId="3" fontId="10" fillId="0" borderId="0" xfId="0" applyNumberFormat="1" applyFont="1"/>
    <xf numFmtId="0" fontId="2" fillId="0" borderId="0" xfId="0" applyFont="1" applyBorder="1"/>
    <xf numFmtId="3" fontId="4" fillId="0" borderId="0" xfId="0" applyNumberFormat="1" applyFont="1"/>
    <xf numFmtId="164" fontId="2" fillId="0" borderId="0" xfId="0" applyNumberFormat="1" applyFont="1"/>
    <xf numFmtId="164" fontId="4" fillId="0" borderId="0" xfId="0" applyNumberFormat="1" applyFont="1"/>
    <xf numFmtId="3" fontId="0" fillId="0" borderId="0" xfId="0" applyNumberFormat="1"/>
    <xf numFmtId="3" fontId="0" fillId="0" borderId="1" xfId="0" applyNumberFormat="1" applyBorder="1"/>
    <xf numFmtId="3" fontId="0" fillId="0" borderId="2" xfId="0" applyNumberFormat="1" applyBorder="1"/>
    <xf numFmtId="3" fontId="3" fillId="0" borderId="0" xfId="0" applyNumberFormat="1" applyFont="1" applyAlignment="1">
      <alignment vertical="top"/>
    </xf>
    <xf numFmtId="3" fontId="2" fillId="0" borderId="0" xfId="0" applyNumberFormat="1" applyFont="1" applyAlignment="1">
      <alignment vertical="top"/>
    </xf>
    <xf numFmtId="1" fontId="2" fillId="0" borderId="2" xfId="0" applyNumberFormat="1" applyFont="1" applyBorder="1" applyAlignment="1">
      <alignment horizontal="right"/>
    </xf>
    <xf numFmtId="1" fontId="5" fillId="0" borderId="0" xfId="0" applyNumberFormat="1" applyFont="1" applyAlignment="1">
      <alignment horizontal="right"/>
    </xf>
    <xf numFmtId="1" fontId="2" fillId="0" borderId="0" xfId="0" applyNumberFormat="1" applyFont="1" applyAlignment="1">
      <alignment horizontal="left"/>
    </xf>
    <xf numFmtId="3" fontId="9" fillId="0" borderId="0" xfId="0" applyNumberFormat="1" applyFont="1" applyAlignment="1">
      <alignment vertical="top"/>
    </xf>
    <xf numFmtId="0" fontId="1" fillId="0" borderId="0" xfId="0" applyFont="1"/>
    <xf numFmtId="0" fontId="8" fillId="0" borderId="0" xfId="1" applyFont="1"/>
    <xf numFmtId="0" fontId="1" fillId="0" borderId="0" xfId="1"/>
    <xf numFmtId="0" fontId="6" fillId="0" borderId="0" xfId="1" applyFont="1"/>
    <xf numFmtId="0" fontId="1" fillId="0" borderId="0" xfId="1" applyFont="1"/>
    <xf numFmtId="0" fontId="2" fillId="0" borderId="0" xfId="1" applyFont="1"/>
    <xf numFmtId="0" fontId="2" fillId="0" borderId="3" xfId="1" applyFont="1" applyBorder="1" applyAlignment="1">
      <alignment vertical="top"/>
    </xf>
    <xf numFmtId="0" fontId="1" fillId="0" borderId="4" xfId="1" applyBorder="1" applyAlignment="1">
      <alignment vertical="top" wrapText="1"/>
    </xf>
    <xf numFmtId="0" fontId="2" fillId="0" borderId="5" xfId="1" applyFont="1" applyBorder="1" applyAlignment="1">
      <alignment horizontal="right" vertical="top"/>
    </xf>
    <xf numFmtId="0" fontId="1" fillId="0" borderId="6" xfId="1" applyBorder="1" applyAlignment="1">
      <alignment vertical="top"/>
    </xf>
    <xf numFmtId="1" fontId="2" fillId="0" borderId="5" xfId="1" applyNumberFormat="1" applyFont="1" applyBorder="1" applyAlignment="1">
      <alignment vertical="top"/>
    </xf>
    <xf numFmtId="0" fontId="1" fillId="0" borderId="0" xfId="1" applyAlignment="1">
      <alignment wrapText="1"/>
    </xf>
    <xf numFmtId="0" fontId="2" fillId="0" borderId="7" xfId="1" applyFont="1" applyBorder="1" applyAlignment="1">
      <alignment vertical="top"/>
    </xf>
    <xf numFmtId="0" fontId="1" fillId="0" borderId="8" xfId="1" applyFont="1" applyBorder="1" applyAlignment="1">
      <alignment vertical="top" wrapText="1"/>
    </xf>
    <xf numFmtId="0" fontId="2" fillId="0" borderId="5" xfId="1" applyFont="1" applyBorder="1" applyAlignment="1">
      <alignment vertical="top"/>
    </xf>
    <xf numFmtId="0" fontId="2" fillId="0" borderId="9" xfId="1" applyFont="1" applyBorder="1" applyAlignment="1">
      <alignment vertical="top"/>
    </xf>
    <xf numFmtId="0" fontId="12" fillId="0" borderId="0" xfId="1" applyFont="1"/>
    <xf numFmtId="0" fontId="2" fillId="0" borderId="10" xfId="1" applyFont="1" applyBorder="1" applyAlignment="1">
      <alignment vertical="top"/>
    </xf>
    <xf numFmtId="0" fontId="1" fillId="0" borderId="5" xfId="1" applyBorder="1" applyAlignment="1">
      <alignment vertical="top"/>
    </xf>
    <xf numFmtId="0" fontId="11" fillId="0" borderId="0" xfId="1" applyFont="1"/>
    <xf numFmtId="0" fontId="13" fillId="0" borderId="0" xfId="0" applyFont="1"/>
    <xf numFmtId="0" fontId="14" fillId="0" borderId="0" xfId="1" applyFont="1"/>
    <xf numFmtId="0" fontId="1" fillId="0" borderId="4" xfId="1" applyBorder="1" applyAlignment="1">
      <alignment wrapText="1"/>
    </xf>
    <xf numFmtId="0" fontId="1" fillId="0" borderId="11" xfId="1" applyBorder="1" applyAlignment="1">
      <alignment wrapText="1"/>
    </xf>
    <xf numFmtId="0" fontId="1" fillId="0" borderId="6" xfId="1" applyBorder="1" applyAlignment="1">
      <alignment wrapText="1"/>
    </xf>
    <xf numFmtId="0" fontId="1" fillId="0" borderId="12" xfId="1" applyBorder="1" applyAlignment="1">
      <alignment wrapText="1"/>
    </xf>
    <xf numFmtId="0" fontId="1" fillId="0" borderId="8" xfId="1" applyFont="1" applyBorder="1" applyAlignment="1">
      <alignment wrapText="1"/>
    </xf>
    <xf numFmtId="0" fontId="1" fillId="0" borderId="8" xfId="1" applyBorder="1" applyAlignment="1">
      <alignment wrapText="1"/>
    </xf>
    <xf numFmtId="0" fontId="1" fillId="0" borderId="13" xfId="1" applyBorder="1" applyAlignment="1">
      <alignment wrapText="1"/>
    </xf>
    <xf numFmtId="0" fontId="1" fillId="0" borderId="14" xfId="1" applyBorder="1" applyAlignment="1">
      <alignment wrapText="1"/>
    </xf>
    <xf numFmtId="0" fontId="1" fillId="0" borderId="15" xfId="1" applyBorder="1" applyAlignment="1">
      <alignment wrapText="1"/>
    </xf>
    <xf numFmtId="0" fontId="1" fillId="0" borderId="6" xfId="1" applyFont="1" applyBorder="1" applyAlignment="1">
      <alignment wrapText="1"/>
    </xf>
    <xf numFmtId="0" fontId="1" fillId="0" borderId="14" xfId="1" applyFont="1" applyBorder="1" applyAlignment="1">
      <alignment wrapText="1"/>
    </xf>
    <xf numFmtId="0" fontId="1" fillId="0" borderId="15" xfId="1" applyFont="1" applyBorder="1" applyAlignment="1">
      <alignment wrapText="1"/>
    </xf>
    <xf numFmtId="0" fontId="1" fillId="0" borderId="12" xfId="1" applyFont="1" applyBorder="1" applyAlignment="1">
      <alignment wrapText="1"/>
    </xf>
    <xf numFmtId="0" fontId="15" fillId="0" borderId="0" xfId="0" applyFont="1" applyAlignment="1">
      <alignment horizontal="left"/>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Zeros="0" tabSelected="1" workbookViewId="0"/>
  </sheetViews>
  <sheetFormatPr baseColWidth="10" defaultColWidth="9.1796875" defaultRowHeight="10.5" x14ac:dyDescent="0.25"/>
  <cols>
    <col min="1" max="1" width="32.453125" style="2" customWidth="1"/>
    <col min="2" max="4" width="10.7265625" style="18" customWidth="1"/>
    <col min="5" max="7" width="10.7265625" style="2" customWidth="1"/>
    <col min="8" max="16384" width="9.1796875" style="2"/>
  </cols>
  <sheetData>
    <row r="1" spans="1:7" ht="18" x14ac:dyDescent="0.4">
      <c r="A1" s="11" t="s">
        <v>22</v>
      </c>
    </row>
    <row r="3" spans="1:7" ht="15.5" x14ac:dyDescent="0.35">
      <c r="A3" s="10" t="s">
        <v>88</v>
      </c>
    </row>
    <row r="4" spans="1:7" ht="15.5" x14ac:dyDescent="0.35">
      <c r="A4" s="65" t="s">
        <v>125</v>
      </c>
    </row>
    <row r="5" spans="1:7" ht="15.5" x14ac:dyDescent="0.35">
      <c r="A5" s="10"/>
    </row>
    <row r="6" spans="1:7" ht="15.5" x14ac:dyDescent="0.35">
      <c r="A6" s="50" t="s">
        <v>123</v>
      </c>
    </row>
    <row r="8" spans="1:7" s="1" customFormat="1" ht="15.5" x14ac:dyDescent="0.35">
      <c r="A8" s="8" t="s">
        <v>60</v>
      </c>
      <c r="B8" s="4"/>
      <c r="C8" s="4"/>
      <c r="D8" s="4"/>
    </row>
    <row r="9" spans="1:7" s="1" customFormat="1" ht="13" x14ac:dyDescent="0.3">
      <c r="A9" s="14"/>
      <c r="B9" s="4"/>
      <c r="C9" s="4"/>
      <c r="D9" s="4"/>
    </row>
    <row r="10" spans="1:7" s="1" customFormat="1" ht="13" x14ac:dyDescent="0.3">
      <c r="A10" s="3" t="s">
        <v>59</v>
      </c>
      <c r="B10" s="4"/>
      <c r="C10" s="4"/>
      <c r="D10" s="4"/>
    </row>
    <row r="11" spans="1:7" ht="13" x14ac:dyDescent="0.3">
      <c r="A11" s="3" t="s">
        <v>26</v>
      </c>
      <c r="B11" s="4"/>
      <c r="C11" s="4"/>
    </row>
    <row r="12" spans="1:7" ht="13" x14ac:dyDescent="0.3">
      <c r="A12" s="3" t="s">
        <v>89</v>
      </c>
      <c r="B12" s="4"/>
      <c r="C12" s="4"/>
    </row>
    <row r="13" spans="1:7" ht="13" x14ac:dyDescent="0.3">
      <c r="A13" s="9" t="s">
        <v>58</v>
      </c>
      <c r="B13" s="4"/>
      <c r="C13" s="4"/>
    </row>
    <row r="14" spans="1:7" ht="12.5" x14ac:dyDescent="0.25">
      <c r="A14" s="1"/>
      <c r="B14" s="4"/>
      <c r="C14" s="4"/>
    </row>
    <row r="15" spans="1:7" s="27" customFormat="1" ht="13" x14ac:dyDescent="0.3">
      <c r="A15" s="28" t="s">
        <v>3</v>
      </c>
      <c r="B15" s="26">
        <v>2003</v>
      </c>
      <c r="C15" s="26">
        <v>2004</v>
      </c>
      <c r="D15" s="26">
        <v>2005</v>
      </c>
      <c r="E15" s="26">
        <v>2006</v>
      </c>
      <c r="F15" s="26">
        <v>2007</v>
      </c>
      <c r="G15" s="26">
        <v>2008</v>
      </c>
    </row>
    <row r="16" spans="1:7" ht="13" x14ac:dyDescent="0.3">
      <c r="A16" s="3" t="s">
        <v>4</v>
      </c>
      <c r="B16" s="12">
        <v>2554966</v>
      </c>
      <c r="C16" s="12">
        <v>2826511</v>
      </c>
      <c r="D16" s="12">
        <v>3498614</v>
      </c>
      <c r="E16" s="12">
        <v>4211830</v>
      </c>
      <c r="F16" s="25">
        <v>4601776.5769230798</v>
      </c>
      <c r="G16" s="25">
        <v>4207395.3403508803</v>
      </c>
    </row>
    <row r="17" spans="1:7" ht="13" x14ac:dyDescent="0.3">
      <c r="A17" s="3"/>
      <c r="B17" s="4"/>
      <c r="C17" s="4"/>
      <c r="D17" s="4"/>
      <c r="E17" s="6"/>
      <c r="F17" s="6"/>
      <c r="G17" s="6"/>
    </row>
    <row r="18" spans="1:7" ht="13" x14ac:dyDescent="0.3">
      <c r="A18" s="3" t="s">
        <v>5</v>
      </c>
      <c r="B18" s="4"/>
      <c r="C18" s="4"/>
      <c r="D18" s="4"/>
      <c r="E18" s="6"/>
      <c r="F18" s="6"/>
      <c r="G18" s="6"/>
    </row>
    <row r="19" spans="1:7" ht="12.5" x14ac:dyDescent="0.25">
      <c r="A19" s="30" t="s">
        <v>6</v>
      </c>
      <c r="B19" s="4">
        <v>253470.50814332199</v>
      </c>
      <c r="C19" s="4">
        <v>284574.29251700698</v>
      </c>
      <c r="D19" s="4">
        <v>365264.61200000002</v>
      </c>
      <c r="E19" s="4">
        <v>488088.48660714302</v>
      </c>
      <c r="F19" s="4">
        <v>580779.48076923098</v>
      </c>
      <c r="G19" s="4">
        <v>592552.77543859603</v>
      </c>
    </row>
    <row r="20" spans="1:7" ht="12.5" x14ac:dyDescent="0.25">
      <c r="A20" s="30" t="s">
        <v>7</v>
      </c>
      <c r="B20" s="4">
        <v>83215.094462540699</v>
      </c>
      <c r="C20" s="4">
        <v>107129.727891156</v>
      </c>
      <c r="D20" s="4">
        <v>111218.936</v>
      </c>
      <c r="E20" s="4">
        <v>112739.910714286</v>
      </c>
      <c r="F20" s="4">
        <v>110638.711538462</v>
      </c>
      <c r="G20" s="4">
        <v>108464.98245614</v>
      </c>
    </row>
    <row r="21" spans="1:7" ht="12.5" x14ac:dyDescent="0.25">
      <c r="A21" s="30" t="s">
        <v>8</v>
      </c>
      <c r="B21" s="4">
        <v>4022.51465798046</v>
      </c>
      <c r="C21" s="4">
        <v>9468.9047619047597</v>
      </c>
      <c r="D21" s="4">
        <v>12001.255999999999</v>
      </c>
      <c r="E21" s="4">
        <v>2070.4776785714298</v>
      </c>
      <c r="F21" s="4">
        <v>2221.36153846154</v>
      </c>
      <c r="G21" s="4">
        <v>4282.5192982456101</v>
      </c>
    </row>
    <row r="22" spans="1:7" ht="12.5" x14ac:dyDescent="0.25">
      <c r="A22" s="30" t="s">
        <v>70</v>
      </c>
      <c r="B22" s="4">
        <v>0</v>
      </c>
      <c r="C22" s="4">
        <v>0</v>
      </c>
      <c r="D22" s="4">
        <v>6795.5159999999996</v>
      </c>
      <c r="E22" s="4">
        <v>8303.9196428571395</v>
      </c>
      <c r="F22" s="4">
        <v>8762.4576923076893</v>
      </c>
      <c r="G22" s="4">
        <v>8031.4631578947401</v>
      </c>
    </row>
    <row r="23" spans="1:7" ht="12.5" x14ac:dyDescent="0.25">
      <c r="A23" s="30" t="s">
        <v>83</v>
      </c>
      <c r="B23" s="4">
        <v>6061.8859934853399</v>
      </c>
      <c r="C23" s="4">
        <v>7643.3299319727903</v>
      </c>
      <c r="D23" s="4">
        <v>8589.1959999999999</v>
      </c>
      <c r="E23" s="4">
        <v>10298.1473214286</v>
      </c>
      <c r="F23" s="4">
        <v>11019.6384615385</v>
      </c>
      <c r="G23" s="4">
        <v>10033.1789473684</v>
      </c>
    </row>
    <row r="24" spans="1:7" ht="12.5" x14ac:dyDescent="0.25">
      <c r="A24" s="30" t="s">
        <v>9</v>
      </c>
      <c r="B24" s="4">
        <v>22973.091205211698</v>
      </c>
      <c r="C24" s="4">
        <v>29992.887755102001</v>
      </c>
      <c r="D24" s="4">
        <v>23133.412</v>
      </c>
      <c r="E24" s="4">
        <v>34978.705357142899</v>
      </c>
      <c r="F24" s="4">
        <v>31446.626923076899</v>
      </c>
      <c r="G24" s="4">
        <v>20875.2631578947</v>
      </c>
    </row>
    <row r="25" spans="1:7" ht="12.5" x14ac:dyDescent="0.25">
      <c r="A25" s="30" t="s">
        <v>10</v>
      </c>
      <c r="B25" s="4">
        <v>17651.1758957655</v>
      </c>
      <c r="C25" s="4">
        <v>14724.673469387801</v>
      </c>
      <c r="D25" s="4">
        <v>7225.5479999999998</v>
      </c>
      <c r="E25" s="4">
        <v>11173.044642857099</v>
      </c>
      <c r="F25" s="4">
        <v>7645.5115384615401</v>
      </c>
      <c r="G25" s="4">
        <v>9407.8105263157904</v>
      </c>
    </row>
    <row r="26" spans="1:7" ht="12.5" x14ac:dyDescent="0.25">
      <c r="A26" s="30" t="s">
        <v>11</v>
      </c>
      <c r="B26" s="4">
        <v>62693.814332247603</v>
      </c>
      <c r="C26" s="4">
        <v>59647.207482993203</v>
      </c>
      <c r="D26" s="4">
        <v>63881.188000000002</v>
      </c>
      <c r="E26" s="4">
        <v>63092.035714285703</v>
      </c>
      <c r="F26" s="4">
        <v>65416.519230769198</v>
      </c>
      <c r="G26" s="4">
        <v>63675.740350877197</v>
      </c>
    </row>
    <row r="27" spans="1:7" ht="12.5" x14ac:dyDescent="0.25">
      <c r="A27" s="30" t="s">
        <v>12</v>
      </c>
      <c r="B27" s="4">
        <v>33799.016286644997</v>
      </c>
      <c r="C27" s="4">
        <v>34418.115646258499</v>
      </c>
      <c r="D27" s="4">
        <v>37414.743999999999</v>
      </c>
      <c r="E27" s="4">
        <v>41289.214285714297</v>
      </c>
      <c r="F27" s="4">
        <v>38369.699999999997</v>
      </c>
      <c r="G27" s="4">
        <v>28481.694736842099</v>
      </c>
    </row>
    <row r="28" spans="1:7" ht="12.5" x14ac:dyDescent="0.25">
      <c r="A28" s="30" t="s">
        <v>13</v>
      </c>
      <c r="B28" s="4">
        <v>212040.15635179199</v>
      </c>
      <c r="C28" s="4">
        <v>209855.540816327</v>
      </c>
      <c r="D28" s="4">
        <v>284054.10800000001</v>
      </c>
      <c r="E28" s="4">
        <v>307912.83482142899</v>
      </c>
      <c r="F28" s="4">
        <v>371215.82307692303</v>
      </c>
      <c r="G28" s="4">
        <v>333634.64561403502</v>
      </c>
    </row>
    <row r="29" spans="1:7" ht="12.5" x14ac:dyDescent="0.25">
      <c r="A29" s="30" t="s">
        <v>69</v>
      </c>
      <c r="B29" s="4">
        <v>144091.22475570001</v>
      </c>
      <c r="C29" s="4">
        <v>142916.285714286</v>
      </c>
      <c r="D29" s="4">
        <v>165472.74</v>
      </c>
      <c r="E29" s="4">
        <v>172234.38839285701</v>
      </c>
      <c r="F29" s="4">
        <v>215827.12307692299</v>
      </c>
      <c r="G29" s="4">
        <v>231339.224561404</v>
      </c>
    </row>
    <row r="30" spans="1:7" ht="12.5" x14ac:dyDescent="0.25">
      <c r="A30" s="30" t="s">
        <v>14</v>
      </c>
      <c r="B30" s="4">
        <v>366985.86970684002</v>
      </c>
      <c r="C30" s="4">
        <v>341053.45578231302</v>
      </c>
      <c r="D30" s="4">
        <v>383884.36</v>
      </c>
      <c r="E30" s="4">
        <v>463675.89285714302</v>
      </c>
      <c r="F30" s="4">
        <v>530046.50384615397</v>
      </c>
      <c r="G30" s="4">
        <v>403750.39298245602</v>
      </c>
    </row>
    <row r="31" spans="1:7" ht="12.5" x14ac:dyDescent="0.25">
      <c r="A31" s="30" t="s">
        <v>90</v>
      </c>
      <c r="B31" s="4">
        <v>41170.807817589601</v>
      </c>
      <c r="C31" s="4">
        <v>43537.149659863899</v>
      </c>
      <c r="D31" s="4">
        <v>45832.167999999998</v>
      </c>
      <c r="E31" s="4">
        <v>52896.098214285703</v>
      </c>
      <c r="F31" s="4">
        <v>56968.3346153846</v>
      </c>
      <c r="G31" s="4">
        <v>58623.368421052597</v>
      </c>
    </row>
    <row r="32" spans="1:7" ht="12.5" x14ac:dyDescent="0.25">
      <c r="A32" s="30" t="s">
        <v>15</v>
      </c>
      <c r="B32" s="4">
        <v>910545.37459283404</v>
      </c>
      <c r="C32" s="4">
        <v>1027522.1020408201</v>
      </c>
      <c r="D32" s="4">
        <v>1246593.0079999999</v>
      </c>
      <c r="E32" s="4">
        <v>1484636.45982143</v>
      </c>
      <c r="F32" s="4">
        <v>1688440.43076923</v>
      </c>
      <c r="G32" s="4">
        <v>1579059.9754385999</v>
      </c>
    </row>
    <row r="33" spans="1:7" ht="12.5" x14ac:dyDescent="0.25">
      <c r="A33" s="30" t="s">
        <v>91</v>
      </c>
      <c r="B33" s="4">
        <v>367670.941368078</v>
      </c>
      <c r="C33" s="4">
        <v>293424.03061224503</v>
      </c>
      <c r="D33" s="4">
        <v>324789.48</v>
      </c>
      <c r="E33" s="4">
        <v>322219.34821428597</v>
      </c>
      <c r="F33" s="4">
        <v>313277.69230769202</v>
      </c>
      <c r="G33" s="4">
        <v>301191.75789473701</v>
      </c>
    </row>
    <row r="34" spans="1:7" ht="12.5" x14ac:dyDescent="0.25">
      <c r="A34" s="30" t="s">
        <v>92</v>
      </c>
      <c r="B34" s="4">
        <v>17602.798045602602</v>
      </c>
      <c r="C34" s="4">
        <v>21442.214285714301</v>
      </c>
      <c r="D34" s="4">
        <v>713.25599999999997</v>
      </c>
      <c r="E34" s="4">
        <v>3217.9464285714298</v>
      </c>
      <c r="F34" s="4">
        <v>975.75769230769197</v>
      </c>
      <c r="G34" s="4">
        <v>43869.150877193002</v>
      </c>
    </row>
    <row r="35" spans="1:7" s="20" customFormat="1" ht="13.5" thickBot="1" x14ac:dyDescent="0.35">
      <c r="A35" s="3" t="s">
        <v>93</v>
      </c>
      <c r="B35" s="13">
        <f t="shared" ref="B35:G35" si="0">SUM(B19:B34)</f>
        <v>2543994.2736156341</v>
      </c>
      <c r="C35" s="13">
        <f t="shared" si="0"/>
        <v>2627349.9183673514</v>
      </c>
      <c r="D35" s="13">
        <f t="shared" si="0"/>
        <v>3086863.5279999999</v>
      </c>
      <c r="E35" s="13">
        <f t="shared" si="0"/>
        <v>3578826.9107142882</v>
      </c>
      <c r="F35" s="13">
        <f t="shared" si="0"/>
        <v>4033051.6730769225</v>
      </c>
      <c r="G35" s="13">
        <f t="shared" si="0"/>
        <v>3797273.9438596526</v>
      </c>
    </row>
    <row r="36" spans="1:7" ht="13" thickTop="1" x14ac:dyDescent="0.25">
      <c r="A36" s="30"/>
      <c r="B36" s="4"/>
      <c r="C36" s="4"/>
      <c r="D36" s="4"/>
      <c r="E36" s="4"/>
      <c r="F36" s="4"/>
      <c r="G36" s="4"/>
    </row>
    <row r="37" spans="1:7" ht="13" x14ac:dyDescent="0.3">
      <c r="A37" s="3" t="s">
        <v>36</v>
      </c>
      <c r="B37" s="12">
        <f t="shared" ref="B37:G37" si="1">B16-B35</f>
        <v>10971.726384365931</v>
      </c>
      <c r="C37" s="12">
        <f t="shared" si="1"/>
        <v>199161.08163264859</v>
      </c>
      <c r="D37" s="12">
        <f t="shared" si="1"/>
        <v>411750.47200000007</v>
      </c>
      <c r="E37" s="12">
        <f t="shared" si="1"/>
        <v>633003.08928571176</v>
      </c>
      <c r="F37" s="12">
        <f t="shared" si="1"/>
        <v>568724.90384615725</v>
      </c>
      <c r="G37" s="12">
        <f t="shared" si="1"/>
        <v>410121.39649122767</v>
      </c>
    </row>
    <row r="38" spans="1:7" ht="13" x14ac:dyDescent="0.3">
      <c r="A38" s="3" t="s">
        <v>94</v>
      </c>
      <c r="B38" s="7">
        <f t="shared" ref="B38:G38" si="2">(B37/B16)*100</f>
        <v>0.42942749079110759</v>
      </c>
      <c r="C38" s="7">
        <f t="shared" si="2"/>
        <v>7.0461810207937852</v>
      </c>
      <c r="D38" s="7">
        <f t="shared" si="2"/>
        <v>11.768959708044388</v>
      </c>
      <c r="E38" s="7">
        <f t="shared" si="2"/>
        <v>15.029169963785616</v>
      </c>
      <c r="F38" s="7">
        <f t="shared" si="2"/>
        <v>12.35881174019161</v>
      </c>
      <c r="G38" s="7">
        <f t="shared" si="2"/>
        <v>9.7476315704866749</v>
      </c>
    </row>
    <row r="39" spans="1:7" ht="12.5" x14ac:dyDescent="0.25">
      <c r="A39" s="30"/>
      <c r="B39" s="6"/>
      <c r="C39" s="6"/>
      <c r="D39" s="6"/>
      <c r="E39" s="6"/>
      <c r="F39" s="6"/>
      <c r="G39" s="6"/>
    </row>
    <row r="40" spans="1:7" ht="12.5" x14ac:dyDescent="0.25">
      <c r="A40" s="30" t="s">
        <v>16</v>
      </c>
      <c r="B40" s="4"/>
      <c r="C40" s="4"/>
      <c r="D40" s="4"/>
      <c r="E40" s="4"/>
      <c r="F40" s="4"/>
      <c r="G40" s="4"/>
    </row>
    <row r="41" spans="1:7" ht="12.5" x14ac:dyDescent="0.25">
      <c r="A41" s="30" t="s">
        <v>17</v>
      </c>
      <c r="B41" s="4">
        <v>75138.657980456002</v>
      </c>
      <c r="C41" s="4">
        <v>20655.738095238099</v>
      </c>
      <c r="D41" s="4">
        <v>32754.94</v>
      </c>
      <c r="E41" s="4">
        <v>52981.142857142899</v>
      </c>
      <c r="F41" s="4">
        <v>93611.926923076899</v>
      </c>
      <c r="G41" s="4">
        <v>82797.901754385995</v>
      </c>
    </row>
    <row r="42" spans="1:7" ht="12.5" x14ac:dyDescent="0.25">
      <c r="A42" s="30" t="s">
        <v>18</v>
      </c>
      <c r="B42" s="4">
        <v>349738.814332248</v>
      </c>
      <c r="C42" s="4">
        <v>189636.156462585</v>
      </c>
      <c r="D42" s="4">
        <v>213849.204</v>
      </c>
      <c r="E42" s="4">
        <v>302953.125</v>
      </c>
      <c r="F42" s="4">
        <v>315409.034615385</v>
      </c>
      <c r="G42" s="4">
        <v>532945.91228070203</v>
      </c>
    </row>
    <row r="43" spans="1:7" ht="13" thickBot="1" x14ac:dyDescent="0.3">
      <c r="A43" s="30" t="s">
        <v>19</v>
      </c>
      <c r="B43" s="13">
        <f t="shared" ref="B43:G43" si="3">B40+B41-B42</f>
        <v>-274600.15635179199</v>
      </c>
      <c r="C43" s="13">
        <f t="shared" si="3"/>
        <v>-168980.41836734689</v>
      </c>
      <c r="D43" s="13">
        <f t="shared" si="3"/>
        <v>-181094.264</v>
      </c>
      <c r="E43" s="13">
        <f t="shared" si="3"/>
        <v>-249971.9821428571</v>
      </c>
      <c r="F43" s="13">
        <f t="shared" si="3"/>
        <v>-221797.10769230808</v>
      </c>
      <c r="G43" s="13">
        <f t="shared" si="3"/>
        <v>-450148.01052631601</v>
      </c>
    </row>
    <row r="44" spans="1:7" ht="13" thickTop="1" x14ac:dyDescent="0.25">
      <c r="A44" s="30"/>
      <c r="B44" s="4"/>
      <c r="C44" s="4"/>
      <c r="D44" s="4"/>
      <c r="E44" s="4"/>
      <c r="F44" s="4"/>
      <c r="G44" s="4"/>
    </row>
    <row r="45" spans="1:7" ht="13" x14ac:dyDescent="0.3">
      <c r="A45" s="3" t="s">
        <v>95</v>
      </c>
      <c r="B45" s="12">
        <f t="shared" ref="B45:G45" si="4">B37+B43</f>
        <v>-263628.42996742605</v>
      </c>
      <c r="C45" s="12">
        <f t="shared" si="4"/>
        <v>30180.6632653017</v>
      </c>
      <c r="D45" s="12">
        <f t="shared" si="4"/>
        <v>230656.20800000007</v>
      </c>
      <c r="E45" s="12">
        <f t="shared" si="4"/>
        <v>383031.10714285466</v>
      </c>
      <c r="F45" s="12">
        <f t="shared" si="4"/>
        <v>346927.79615384917</v>
      </c>
      <c r="G45" s="12">
        <f t="shared" si="4"/>
        <v>-40026.614035088336</v>
      </c>
    </row>
    <row r="46" spans="1:7" ht="13" x14ac:dyDescent="0.3">
      <c r="A46" s="3"/>
      <c r="B46" s="4"/>
      <c r="C46" s="4"/>
      <c r="D46" s="4"/>
      <c r="E46" s="4"/>
      <c r="F46" s="4"/>
      <c r="G46" s="4"/>
    </row>
    <row r="47" spans="1:7" ht="13" x14ac:dyDescent="0.3">
      <c r="A47" s="3"/>
      <c r="B47" s="4"/>
      <c r="C47" s="4"/>
      <c r="D47" s="4"/>
      <c r="E47" s="4"/>
      <c r="F47" s="4"/>
      <c r="G47" s="4"/>
    </row>
    <row r="48" spans="1:7" ht="13" x14ac:dyDescent="0.3">
      <c r="A48" s="17" t="s">
        <v>72</v>
      </c>
      <c r="B48" s="4"/>
      <c r="C48" s="4"/>
      <c r="D48" s="4"/>
      <c r="E48" s="4"/>
      <c r="F48" s="4"/>
      <c r="G48" s="4"/>
    </row>
    <row r="49" spans="1:8" ht="12.5" x14ac:dyDescent="0.25">
      <c r="A49" s="30" t="s">
        <v>96</v>
      </c>
      <c r="B49" s="21">
        <v>4753508.9967426704</v>
      </c>
      <c r="C49" s="21">
        <v>3581583.7482993202</v>
      </c>
      <c r="D49" s="21">
        <v>3865953.4</v>
      </c>
      <c r="E49" s="21">
        <v>4291959.4375</v>
      </c>
      <c r="F49" s="21">
        <v>3590108.02692308</v>
      </c>
      <c r="G49" s="21">
        <v>3498440.5438596499</v>
      </c>
    </row>
    <row r="50" spans="1:8" ht="12.5" x14ac:dyDescent="0.25">
      <c r="A50" s="30" t="s">
        <v>84</v>
      </c>
      <c r="B50" s="21">
        <v>694367.43322475604</v>
      </c>
      <c r="C50" s="21">
        <v>1134107.7925170099</v>
      </c>
      <c r="D50" s="21">
        <v>1394567.132</v>
      </c>
      <c r="E50" s="21">
        <v>2547035.5669642901</v>
      </c>
      <c r="F50" s="21">
        <v>2117309.7153846198</v>
      </c>
      <c r="G50" s="21">
        <v>3162106.2947368398</v>
      </c>
    </row>
    <row r="51" spans="1:8" ht="12.5" x14ac:dyDescent="0.25">
      <c r="A51" s="30" t="s">
        <v>73</v>
      </c>
      <c r="B51" s="21">
        <v>792817.68729641696</v>
      </c>
      <c r="C51" s="21">
        <v>337951.63945578202</v>
      </c>
      <c r="D51" s="21">
        <v>635936.96400000004</v>
      </c>
      <c r="E51" s="21">
        <v>1325862.24107143</v>
      </c>
      <c r="F51" s="21">
        <v>820753.48461538495</v>
      </c>
      <c r="G51" s="21">
        <v>890304.55087719299</v>
      </c>
    </row>
    <row r="52" spans="1:8" ht="13" x14ac:dyDescent="0.3">
      <c r="A52" s="3" t="s">
        <v>74</v>
      </c>
      <c r="B52" s="23">
        <v>6240694.1172638396</v>
      </c>
      <c r="C52" s="23">
        <v>5053643.1802721098</v>
      </c>
      <c r="D52" s="23">
        <v>5896457.4960000003</v>
      </c>
      <c r="E52" s="23">
        <v>8164857.2455357099</v>
      </c>
      <c r="F52" s="23">
        <v>6528171.2269230802</v>
      </c>
      <c r="G52" s="23">
        <v>7550851.3894736804</v>
      </c>
    </row>
    <row r="53" spans="1:8" ht="12.5" x14ac:dyDescent="0.25">
      <c r="A53" s="30" t="s">
        <v>75</v>
      </c>
      <c r="B53" s="23">
        <v>1012144.23778502</v>
      </c>
      <c r="C53" s="23">
        <v>656899.19727891195</v>
      </c>
      <c r="D53" s="23">
        <v>759757.99199999997</v>
      </c>
      <c r="E53" s="23">
        <v>1290243.3125</v>
      </c>
      <c r="F53" s="23">
        <v>1672347.2269230799</v>
      </c>
      <c r="G53" s="23">
        <v>1311777.3543859599</v>
      </c>
    </row>
    <row r="54" spans="1:8" ht="13.5" thickBot="1" x14ac:dyDescent="0.35">
      <c r="A54" s="3" t="s">
        <v>76</v>
      </c>
      <c r="B54" s="22">
        <v>7252838.3550488604</v>
      </c>
      <c r="C54" s="22">
        <v>5710542.3775510201</v>
      </c>
      <c r="D54" s="22">
        <v>6656215.4879999999</v>
      </c>
      <c r="E54" s="22">
        <v>9455100.5580357108</v>
      </c>
      <c r="F54" s="22">
        <v>8200518.4538461501</v>
      </c>
      <c r="G54" s="22">
        <v>8862628.7438596506</v>
      </c>
    </row>
    <row r="55" spans="1:8" ht="13" thickTop="1" x14ac:dyDescent="0.25">
      <c r="A55" s="30"/>
      <c r="B55" s="21"/>
      <c r="C55" s="21"/>
      <c r="D55" s="21"/>
      <c r="E55" s="21"/>
      <c r="F55" s="21"/>
      <c r="G55" s="21"/>
    </row>
    <row r="56" spans="1:8" ht="12.5" x14ac:dyDescent="0.25">
      <c r="A56" s="30" t="s">
        <v>85</v>
      </c>
      <c r="B56" s="21">
        <v>1094663.7296416899</v>
      </c>
      <c r="C56" s="21">
        <v>837676.45578231302</v>
      </c>
      <c r="D56" s="21">
        <v>968572.06400000001</v>
      </c>
      <c r="E56" s="21">
        <v>1885512.24107143</v>
      </c>
      <c r="F56" s="21">
        <v>1746606.1269230801</v>
      </c>
      <c r="G56" s="21">
        <v>1958175.3543859599</v>
      </c>
      <c r="H56" s="29"/>
    </row>
    <row r="57" spans="1:8" ht="12.5" x14ac:dyDescent="0.25">
      <c r="A57" s="30" t="s">
        <v>77</v>
      </c>
      <c r="B57" s="21">
        <v>5230933.1791530903</v>
      </c>
      <c r="C57" s="21">
        <v>4111611.7517006798</v>
      </c>
      <c r="D57" s="21">
        <v>4758510.5599999996</v>
      </c>
      <c r="E57" s="21">
        <v>6552451.40625</v>
      </c>
      <c r="F57" s="21">
        <v>5365564.8307692297</v>
      </c>
      <c r="G57" s="21">
        <v>5718881.7508771904</v>
      </c>
      <c r="H57" s="29"/>
    </row>
    <row r="58" spans="1:8" ht="12.5" x14ac:dyDescent="0.25">
      <c r="A58" s="30" t="s">
        <v>78</v>
      </c>
      <c r="B58" s="21">
        <v>927241.44625407201</v>
      </c>
      <c r="C58" s="21">
        <v>761254.17006802699</v>
      </c>
      <c r="D58" s="21">
        <v>929132.86399999994</v>
      </c>
      <c r="E58" s="21">
        <v>1017136.91071429</v>
      </c>
      <c r="F58" s="21">
        <v>1088347.4961538501</v>
      </c>
      <c r="G58" s="21">
        <v>1185571.63859649</v>
      </c>
      <c r="H58" s="29"/>
    </row>
    <row r="59" spans="1:8" ht="13.5" thickBot="1" x14ac:dyDescent="0.35">
      <c r="A59" s="3" t="s">
        <v>79</v>
      </c>
      <c r="B59" s="22">
        <f t="shared" ref="B59:G59" si="5">SUM(B56:B58)</f>
        <v>7252838.355048852</v>
      </c>
      <c r="C59" s="22">
        <f t="shared" si="5"/>
        <v>5710542.3775510192</v>
      </c>
      <c r="D59" s="22">
        <f t="shared" si="5"/>
        <v>6656215.4879999999</v>
      </c>
      <c r="E59" s="22">
        <f t="shared" si="5"/>
        <v>9455100.5580357183</v>
      </c>
      <c r="F59" s="22">
        <f t="shared" si="5"/>
        <v>8200518.4538461603</v>
      </c>
      <c r="G59" s="22">
        <f t="shared" si="5"/>
        <v>8862628.7438596413</v>
      </c>
      <c r="H59" s="29"/>
    </row>
    <row r="60" spans="1:8" ht="13.5" thickTop="1" x14ac:dyDescent="0.3">
      <c r="A60" s="3"/>
      <c r="B60" s="21"/>
      <c r="C60" s="21"/>
      <c r="D60" s="21"/>
      <c r="E60" s="21"/>
      <c r="F60" s="21"/>
      <c r="G60" s="21"/>
    </row>
    <row r="61" spans="1:8" ht="13" x14ac:dyDescent="0.3">
      <c r="A61" s="3" t="s">
        <v>80</v>
      </c>
      <c r="B61" s="19">
        <f t="shared" ref="B61:G61" si="6">(B45+B42)*100/B59</f>
        <v>1.18726462867987</v>
      </c>
      <c r="C61" s="19">
        <f t="shared" si="6"/>
        <v>3.8493159702661326</v>
      </c>
      <c r="D61" s="19">
        <f t="shared" si="6"/>
        <v>6.6780502043746353</v>
      </c>
      <c r="E61" s="19">
        <f t="shared" si="6"/>
        <v>7.2551764831295129</v>
      </c>
      <c r="F61" s="19">
        <f t="shared" si="6"/>
        <v>8.0767677616601006</v>
      </c>
      <c r="G61" s="19">
        <f t="shared" si="6"/>
        <v>5.561773064082443</v>
      </c>
    </row>
    <row r="62" spans="1:8" ht="12.5" x14ac:dyDescent="0.25">
      <c r="A62" s="30"/>
    </row>
    <row r="63" spans="1:8" ht="12.5" x14ac:dyDescent="0.25">
      <c r="A63" s="30"/>
    </row>
    <row r="64" spans="1:8" ht="12.5" x14ac:dyDescent="0.25">
      <c r="A64" s="30" t="s">
        <v>81</v>
      </c>
      <c r="B64" s="4">
        <v>194</v>
      </c>
      <c r="C64" s="4">
        <v>172</v>
      </c>
      <c r="D64" s="4">
        <v>203</v>
      </c>
      <c r="E64">
        <v>221</v>
      </c>
      <c r="F64" s="24">
        <v>197.38461538461499</v>
      </c>
      <c r="G64" s="24">
        <v>177.8</v>
      </c>
    </row>
    <row r="65" spans="1:7" ht="13" x14ac:dyDescent="0.3">
      <c r="A65" s="30"/>
      <c r="B65" s="4"/>
      <c r="C65" s="4"/>
      <c r="D65" s="16"/>
    </row>
    <row r="66" spans="1:7" ht="13" x14ac:dyDescent="0.3">
      <c r="A66" s="3" t="s">
        <v>20</v>
      </c>
      <c r="B66" s="4">
        <v>70</v>
      </c>
      <c r="C66" s="4">
        <v>76</v>
      </c>
      <c r="D66" s="4">
        <v>70</v>
      </c>
      <c r="E66">
        <v>64</v>
      </c>
      <c r="F66">
        <v>77</v>
      </c>
      <c r="G66">
        <v>76</v>
      </c>
    </row>
    <row r="67" spans="1:7" ht="13" x14ac:dyDescent="0.3">
      <c r="A67" s="3" t="s">
        <v>86</v>
      </c>
      <c r="B67" s="4">
        <v>307</v>
      </c>
      <c r="C67" s="5">
        <v>294</v>
      </c>
      <c r="D67" s="4">
        <v>250</v>
      </c>
      <c r="E67">
        <v>224</v>
      </c>
      <c r="F67">
        <v>260</v>
      </c>
      <c r="G67">
        <v>285</v>
      </c>
    </row>
  </sheetData>
  <phoneticPr fontId="0" type="noConversion"/>
  <pageMargins left="0.54" right="0.78740157499999996" top="0.984251969" bottom="0.984251969" header="0.5" footer="0.5"/>
  <pageSetup paperSize="9" scale="60" fitToWidth="2" orientation="landscape" horizontalDpi="4294967292" verticalDpi="300" r:id="rId1"/>
  <headerFooter alignWithMargins="0">
    <oddHeader>&amp;A</oddHeader>
    <oddFooter>Side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workbookViewId="0">
      <selection activeCell="A2" sqref="A2"/>
    </sheetView>
  </sheetViews>
  <sheetFormatPr baseColWidth="10" defaultColWidth="11.453125" defaultRowHeight="12.5" x14ac:dyDescent="0.25"/>
  <cols>
    <col min="1" max="1" width="11.453125" style="32"/>
    <col min="2" max="2" width="34" style="32" customWidth="1"/>
    <col min="3" max="16384" width="11.453125" style="32"/>
  </cols>
  <sheetData>
    <row r="1" spans="1:2" ht="18" x14ac:dyDescent="0.4">
      <c r="A1" s="31" t="s">
        <v>122</v>
      </c>
    </row>
    <row r="2" spans="1:2" ht="18" x14ac:dyDescent="0.4">
      <c r="A2" s="31"/>
    </row>
    <row r="3" spans="1:2" ht="15.5" x14ac:dyDescent="0.35">
      <c r="A3" s="33" t="s">
        <v>88</v>
      </c>
    </row>
    <row r="4" spans="1:2" x14ac:dyDescent="0.25">
      <c r="A4" s="34"/>
    </row>
    <row r="5" spans="1:2" x14ac:dyDescent="0.25">
      <c r="A5" s="34" t="s">
        <v>24</v>
      </c>
    </row>
    <row r="6" spans="1:2" x14ac:dyDescent="0.25">
      <c r="A6" s="34"/>
    </row>
    <row r="7" spans="1:2" x14ac:dyDescent="0.25">
      <c r="A7" s="34" t="s">
        <v>31</v>
      </c>
    </row>
    <row r="8" spans="1:2" x14ac:dyDescent="0.25">
      <c r="A8" s="34"/>
    </row>
    <row r="9" spans="1:2" x14ac:dyDescent="0.25">
      <c r="A9" s="34" t="s">
        <v>26</v>
      </c>
    </row>
    <row r="11" spans="1:2" x14ac:dyDescent="0.25">
      <c r="A11" s="32" t="s">
        <v>23</v>
      </c>
      <c r="B11" s="34" t="s">
        <v>87</v>
      </c>
    </row>
    <row r="12" spans="1:2" x14ac:dyDescent="0.25">
      <c r="B12" s="34"/>
    </row>
    <row r="13" spans="1:2" ht="13" x14ac:dyDescent="0.3">
      <c r="A13" s="51" t="s">
        <v>124</v>
      </c>
      <c r="B13" s="34"/>
    </row>
    <row r="15" spans="1:2" ht="15.5" x14ac:dyDescent="0.35">
      <c r="A15" s="33" t="s">
        <v>45</v>
      </c>
    </row>
    <row r="16" spans="1:2" ht="13.5" thickBot="1" x14ac:dyDescent="0.35">
      <c r="A16" s="35"/>
    </row>
    <row r="17" spans="1:11" ht="155.25" customHeight="1" x14ac:dyDescent="0.25">
      <c r="A17" s="36">
        <v>1998</v>
      </c>
      <c r="B17" s="37" t="s">
        <v>28</v>
      </c>
      <c r="C17" s="52" t="s">
        <v>56</v>
      </c>
      <c r="D17" s="52"/>
      <c r="E17" s="52"/>
      <c r="F17" s="52"/>
      <c r="G17" s="52"/>
      <c r="H17" s="52"/>
      <c r="I17" s="52"/>
      <c r="J17" s="53"/>
    </row>
    <row r="18" spans="1:11" ht="39" customHeight="1" x14ac:dyDescent="0.25">
      <c r="A18" s="38" t="s">
        <v>51</v>
      </c>
      <c r="B18" s="39" t="s">
        <v>27</v>
      </c>
      <c r="C18" s="54" t="s">
        <v>50</v>
      </c>
      <c r="D18" s="54"/>
      <c r="E18" s="54"/>
      <c r="F18" s="54"/>
      <c r="G18" s="54"/>
      <c r="H18" s="54"/>
      <c r="I18" s="54"/>
      <c r="J18" s="55"/>
    </row>
    <row r="19" spans="1:11" ht="66" customHeight="1" x14ac:dyDescent="0.25">
      <c r="A19" s="40">
        <v>2002</v>
      </c>
      <c r="B19" s="39" t="s">
        <v>27</v>
      </c>
      <c r="C19" s="54" t="s">
        <v>46</v>
      </c>
      <c r="D19" s="54"/>
      <c r="E19" s="54"/>
      <c r="F19" s="54"/>
      <c r="G19" s="54"/>
      <c r="H19" s="54"/>
      <c r="I19" s="54"/>
      <c r="J19" s="55"/>
      <c r="K19" s="41"/>
    </row>
    <row r="20" spans="1:11" ht="409.5" customHeight="1" thickBot="1" x14ac:dyDescent="0.3">
      <c r="A20" s="42">
        <v>2008</v>
      </c>
      <c r="B20" s="43" t="s">
        <v>97</v>
      </c>
      <c r="C20" s="56" t="s">
        <v>98</v>
      </c>
      <c r="D20" s="57"/>
      <c r="E20" s="57"/>
      <c r="F20" s="57"/>
      <c r="G20" s="57"/>
      <c r="H20" s="57"/>
      <c r="I20" s="57"/>
      <c r="J20" s="58"/>
    </row>
    <row r="21" spans="1:11" x14ac:dyDescent="0.25">
      <c r="C21" s="34"/>
    </row>
  </sheetData>
  <mergeCells count="4">
    <mergeCell ref="C17:J17"/>
    <mergeCell ref="C18:J18"/>
    <mergeCell ref="C19:J19"/>
    <mergeCell ref="C20:J20"/>
  </mergeCells>
  <pageMargins left="0.78740157499999996" right="0.78740157499999996" top="0.984251969" bottom="0.984251969" header="0.5" footer="0.5"/>
  <pageSetup paperSize="9" scale="5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workbookViewId="0">
      <selection activeCell="A2" sqref="A2"/>
    </sheetView>
  </sheetViews>
  <sheetFormatPr baseColWidth="10" defaultColWidth="11.453125" defaultRowHeight="12.5" x14ac:dyDescent="0.25"/>
  <cols>
    <col min="1" max="1" width="42.453125" style="32" customWidth="1"/>
    <col min="2" max="16384" width="11.453125" style="32"/>
  </cols>
  <sheetData>
    <row r="1" spans="1:9" ht="18" x14ac:dyDescent="0.4">
      <c r="A1" s="31" t="s">
        <v>22</v>
      </c>
    </row>
    <row r="2" spans="1:9" ht="18" x14ac:dyDescent="0.4">
      <c r="A2" s="31"/>
    </row>
    <row r="3" spans="1:9" ht="15.5" x14ac:dyDescent="0.35">
      <c r="A3" s="33" t="s">
        <v>88</v>
      </c>
    </row>
    <row r="5" spans="1:9" ht="15.5" x14ac:dyDescent="0.35">
      <c r="A5" s="33" t="s">
        <v>30</v>
      </c>
    </row>
    <row r="6" spans="1:9" ht="13" thickBot="1" x14ac:dyDescent="0.3"/>
    <row r="7" spans="1:9" ht="51" customHeight="1" x14ac:dyDescent="0.25">
      <c r="A7" s="36" t="s">
        <v>32</v>
      </c>
      <c r="B7" s="52" t="s">
        <v>57</v>
      </c>
      <c r="C7" s="52"/>
      <c r="D7" s="52"/>
      <c r="E7" s="52"/>
      <c r="F7" s="52"/>
      <c r="G7" s="52"/>
      <c r="H7" s="52"/>
      <c r="I7" s="53"/>
    </row>
    <row r="8" spans="1:9" ht="13" x14ac:dyDescent="0.25">
      <c r="A8" s="44"/>
      <c r="B8" s="54"/>
      <c r="C8" s="54"/>
      <c r="D8" s="54"/>
      <c r="E8" s="54"/>
      <c r="F8" s="54"/>
      <c r="G8" s="54"/>
      <c r="H8" s="54"/>
      <c r="I8" s="55"/>
    </row>
    <row r="9" spans="1:9" ht="12.75" customHeight="1" x14ac:dyDescent="0.25">
      <c r="A9" s="45" t="s">
        <v>5</v>
      </c>
      <c r="B9" s="59"/>
      <c r="C9" s="59"/>
      <c r="D9" s="59"/>
      <c r="E9" s="59"/>
      <c r="F9" s="59"/>
      <c r="G9" s="59"/>
      <c r="H9" s="59"/>
      <c r="I9" s="60"/>
    </row>
    <row r="10" spans="1:9" ht="191.25" customHeight="1" x14ac:dyDescent="0.25">
      <c r="A10" s="44" t="s">
        <v>6</v>
      </c>
      <c r="B10" s="54" t="s">
        <v>99</v>
      </c>
      <c r="C10" s="54"/>
      <c r="D10" s="54"/>
      <c r="E10" s="54"/>
      <c r="F10" s="54"/>
      <c r="G10" s="54"/>
      <c r="H10" s="54"/>
      <c r="I10" s="55"/>
    </row>
    <row r="11" spans="1:9" ht="78" customHeight="1" x14ac:dyDescent="0.25">
      <c r="A11" s="44" t="s">
        <v>7</v>
      </c>
      <c r="B11" s="54" t="s">
        <v>47</v>
      </c>
      <c r="C11" s="54"/>
      <c r="D11" s="54"/>
      <c r="E11" s="54"/>
      <c r="F11" s="54"/>
      <c r="G11" s="54"/>
      <c r="H11" s="54"/>
      <c r="I11" s="55"/>
    </row>
    <row r="12" spans="1:9" ht="50.25" customHeight="1" x14ac:dyDescent="0.25">
      <c r="A12" s="44" t="s">
        <v>8</v>
      </c>
      <c r="B12" s="54" t="s">
        <v>100</v>
      </c>
      <c r="C12" s="54"/>
      <c r="D12" s="54"/>
      <c r="E12" s="54"/>
      <c r="F12" s="54"/>
      <c r="G12" s="54"/>
      <c r="H12" s="54"/>
      <c r="I12" s="55"/>
    </row>
    <row r="13" spans="1:9" ht="77.25" customHeight="1" x14ac:dyDescent="0.25">
      <c r="A13" s="44" t="s">
        <v>70</v>
      </c>
      <c r="B13" s="61" t="s">
        <v>71</v>
      </c>
      <c r="C13" s="61"/>
      <c r="D13" s="61"/>
      <c r="E13" s="61"/>
      <c r="F13" s="61"/>
      <c r="G13" s="61"/>
      <c r="H13" s="61"/>
      <c r="I13" s="64"/>
    </row>
    <row r="14" spans="1:9" ht="91.5" customHeight="1" x14ac:dyDescent="0.25">
      <c r="A14" s="44" t="s">
        <v>83</v>
      </c>
      <c r="B14" s="61" t="s">
        <v>101</v>
      </c>
      <c r="C14" s="61"/>
      <c r="D14" s="61"/>
      <c r="E14" s="61"/>
      <c r="F14" s="61"/>
      <c r="G14" s="61"/>
      <c r="H14" s="61"/>
      <c r="I14" s="64"/>
    </row>
    <row r="15" spans="1:9" ht="13" x14ac:dyDescent="0.25">
      <c r="A15" s="44" t="s">
        <v>33</v>
      </c>
      <c r="B15" s="54" t="s">
        <v>40</v>
      </c>
      <c r="C15" s="54"/>
      <c r="D15" s="54"/>
      <c r="E15" s="54"/>
      <c r="F15" s="54"/>
      <c r="G15" s="54"/>
      <c r="H15" s="54"/>
      <c r="I15" s="55"/>
    </row>
    <row r="16" spans="1:9" ht="13" x14ac:dyDescent="0.25">
      <c r="A16" s="44" t="s">
        <v>10</v>
      </c>
      <c r="B16" s="54" t="s">
        <v>102</v>
      </c>
      <c r="C16" s="54"/>
      <c r="D16" s="54"/>
      <c r="E16" s="54"/>
      <c r="F16" s="54"/>
      <c r="G16" s="54"/>
      <c r="H16" s="54"/>
      <c r="I16" s="55"/>
    </row>
    <row r="17" spans="1:9" ht="66" customHeight="1" x14ac:dyDescent="0.25">
      <c r="A17" s="44" t="s">
        <v>11</v>
      </c>
      <c r="B17" s="54" t="s">
        <v>52</v>
      </c>
      <c r="C17" s="54"/>
      <c r="D17" s="54"/>
      <c r="E17" s="54"/>
      <c r="F17" s="54"/>
      <c r="G17" s="54"/>
      <c r="H17" s="54"/>
      <c r="I17" s="55"/>
    </row>
    <row r="18" spans="1:9" ht="91.5" customHeight="1" x14ac:dyDescent="0.25">
      <c r="A18" s="44" t="s">
        <v>34</v>
      </c>
      <c r="B18" s="54" t="s">
        <v>53</v>
      </c>
      <c r="C18" s="54"/>
      <c r="D18" s="54"/>
      <c r="E18" s="54"/>
      <c r="F18" s="54"/>
      <c r="G18" s="54"/>
      <c r="H18" s="54"/>
      <c r="I18" s="55"/>
    </row>
    <row r="19" spans="1:9" ht="90.75" customHeight="1" x14ac:dyDescent="0.25">
      <c r="A19" s="44" t="s">
        <v>13</v>
      </c>
      <c r="B19" s="54" t="s">
        <v>48</v>
      </c>
      <c r="C19" s="54"/>
      <c r="D19" s="54"/>
      <c r="E19" s="54"/>
      <c r="F19" s="54"/>
      <c r="G19" s="54"/>
      <c r="H19" s="54"/>
      <c r="I19" s="55"/>
    </row>
    <row r="20" spans="1:9" ht="51.75" customHeight="1" x14ac:dyDescent="0.25">
      <c r="A20" s="44" t="s">
        <v>35</v>
      </c>
      <c r="B20" s="54" t="s">
        <v>49</v>
      </c>
      <c r="C20" s="54"/>
      <c r="D20" s="54"/>
      <c r="E20" s="54"/>
      <c r="F20" s="54"/>
      <c r="G20" s="54"/>
      <c r="H20" s="54"/>
      <c r="I20" s="55"/>
    </row>
    <row r="21" spans="1:9" ht="54.75" customHeight="1" x14ac:dyDescent="0.25">
      <c r="A21" s="44" t="s">
        <v>14</v>
      </c>
      <c r="B21" s="61" t="s">
        <v>103</v>
      </c>
      <c r="C21" s="54"/>
      <c r="D21" s="54"/>
      <c r="E21" s="54"/>
      <c r="F21" s="54"/>
      <c r="G21" s="54"/>
      <c r="H21" s="54"/>
      <c r="I21" s="55"/>
    </row>
    <row r="22" spans="1:9" ht="24.75" customHeight="1" x14ac:dyDescent="0.25">
      <c r="A22" s="44" t="s">
        <v>90</v>
      </c>
      <c r="B22" s="61" t="s">
        <v>104</v>
      </c>
      <c r="C22" s="54"/>
      <c r="D22" s="54"/>
      <c r="E22" s="54"/>
      <c r="F22" s="54"/>
      <c r="G22" s="54"/>
      <c r="H22" s="54"/>
      <c r="I22" s="55"/>
    </row>
    <row r="23" spans="1:9" ht="106.5" customHeight="1" x14ac:dyDescent="0.25">
      <c r="A23" s="44" t="s">
        <v>15</v>
      </c>
      <c r="B23" s="61" t="s">
        <v>105</v>
      </c>
      <c r="C23" s="54"/>
      <c r="D23" s="54"/>
      <c r="E23" s="54"/>
      <c r="F23" s="54"/>
      <c r="G23" s="54"/>
      <c r="H23" s="54"/>
      <c r="I23" s="55"/>
    </row>
    <row r="24" spans="1:9" s="46" customFormat="1" ht="38.25" customHeight="1" x14ac:dyDescent="0.25">
      <c r="A24" s="44" t="s">
        <v>106</v>
      </c>
      <c r="B24" s="61" t="s">
        <v>107</v>
      </c>
      <c r="C24" s="61"/>
      <c r="D24" s="61"/>
      <c r="E24" s="61"/>
      <c r="F24" s="61"/>
      <c r="G24" s="61"/>
      <c r="H24" s="61"/>
      <c r="I24" s="64"/>
    </row>
    <row r="25" spans="1:9" ht="127.5" customHeight="1" x14ac:dyDescent="0.25">
      <c r="A25" s="44" t="s">
        <v>92</v>
      </c>
      <c r="B25" s="61" t="s">
        <v>108</v>
      </c>
      <c r="C25" s="54"/>
      <c r="D25" s="54"/>
      <c r="E25" s="54"/>
      <c r="F25" s="54"/>
      <c r="G25" s="54"/>
      <c r="H25" s="54"/>
      <c r="I25" s="55"/>
    </row>
    <row r="26" spans="1:9" ht="25.5" customHeight="1" x14ac:dyDescent="0.25">
      <c r="A26" s="45" t="s">
        <v>36</v>
      </c>
      <c r="B26" s="59" t="s">
        <v>41</v>
      </c>
      <c r="C26" s="59"/>
      <c r="D26" s="59"/>
      <c r="E26" s="59"/>
      <c r="F26" s="59"/>
      <c r="G26" s="59"/>
      <c r="H26" s="59"/>
      <c r="I26" s="60"/>
    </row>
    <row r="27" spans="1:9" ht="13" x14ac:dyDescent="0.25">
      <c r="A27" s="44" t="s">
        <v>25</v>
      </c>
      <c r="B27" s="54" t="s">
        <v>42</v>
      </c>
      <c r="C27" s="54"/>
      <c r="D27" s="54"/>
      <c r="E27" s="54"/>
      <c r="F27" s="54"/>
      <c r="G27" s="54"/>
      <c r="H27" s="54"/>
      <c r="I27" s="55"/>
    </row>
    <row r="28" spans="1:9" ht="13" x14ac:dyDescent="0.25">
      <c r="A28" s="44"/>
      <c r="B28" s="54"/>
      <c r="C28" s="54"/>
      <c r="D28" s="54"/>
      <c r="E28" s="54"/>
      <c r="F28" s="54"/>
      <c r="G28" s="54"/>
      <c r="H28" s="54"/>
      <c r="I28" s="55"/>
    </row>
    <row r="29" spans="1:9" ht="105.75" customHeight="1" x14ac:dyDescent="0.25">
      <c r="A29" s="45" t="s">
        <v>29</v>
      </c>
      <c r="B29" s="59" t="s">
        <v>54</v>
      </c>
      <c r="C29" s="59"/>
      <c r="D29" s="59"/>
      <c r="E29" s="59"/>
      <c r="F29" s="59"/>
      <c r="G29" s="59"/>
      <c r="H29" s="59"/>
      <c r="I29" s="60"/>
    </row>
    <row r="30" spans="1:9" ht="25.5" customHeight="1" x14ac:dyDescent="0.25">
      <c r="A30" s="44" t="s">
        <v>37</v>
      </c>
      <c r="B30" s="54" t="s">
        <v>55</v>
      </c>
      <c r="C30" s="54"/>
      <c r="D30" s="54"/>
      <c r="E30" s="54"/>
      <c r="F30" s="54"/>
      <c r="G30" s="54"/>
      <c r="H30" s="54"/>
      <c r="I30" s="55"/>
    </row>
    <row r="31" spans="1:9" ht="24.75" customHeight="1" x14ac:dyDescent="0.25">
      <c r="A31" s="44" t="s">
        <v>38</v>
      </c>
      <c r="B31" s="54" t="s">
        <v>43</v>
      </c>
      <c r="C31" s="54"/>
      <c r="D31" s="54"/>
      <c r="E31" s="54"/>
      <c r="F31" s="54"/>
      <c r="G31" s="54"/>
      <c r="H31" s="54"/>
      <c r="I31" s="55"/>
    </row>
    <row r="32" spans="1:9" ht="25.5" customHeight="1" x14ac:dyDescent="0.25">
      <c r="A32" s="44" t="s">
        <v>19</v>
      </c>
      <c r="B32" s="54" t="s">
        <v>0</v>
      </c>
      <c r="C32" s="54"/>
      <c r="D32" s="54"/>
      <c r="E32" s="54"/>
      <c r="F32" s="54"/>
      <c r="G32" s="54"/>
      <c r="H32" s="54"/>
      <c r="I32" s="55"/>
    </row>
    <row r="33" spans="1:9" ht="13" x14ac:dyDescent="0.25">
      <c r="A33" s="44"/>
      <c r="B33" s="54"/>
      <c r="C33" s="54"/>
      <c r="D33" s="54"/>
      <c r="E33" s="54"/>
      <c r="F33" s="54"/>
      <c r="G33" s="54"/>
      <c r="H33" s="54"/>
      <c r="I33" s="55"/>
    </row>
    <row r="34" spans="1:9" ht="25.5" customHeight="1" x14ac:dyDescent="0.25">
      <c r="A34" s="45" t="s">
        <v>39</v>
      </c>
      <c r="B34" s="59" t="s">
        <v>44</v>
      </c>
      <c r="C34" s="59"/>
      <c r="D34" s="59"/>
      <c r="E34" s="59"/>
      <c r="F34" s="59"/>
      <c r="G34" s="59"/>
      <c r="H34" s="59"/>
      <c r="I34" s="60"/>
    </row>
    <row r="35" spans="1:9" ht="13" x14ac:dyDescent="0.25">
      <c r="A35" s="45"/>
      <c r="B35" s="59"/>
      <c r="C35" s="59"/>
      <c r="D35" s="59"/>
      <c r="E35" s="59"/>
      <c r="F35" s="59"/>
      <c r="G35" s="59"/>
      <c r="H35" s="59"/>
      <c r="I35" s="60"/>
    </row>
    <row r="36" spans="1:9" ht="13" x14ac:dyDescent="0.25">
      <c r="A36" s="44" t="s">
        <v>72</v>
      </c>
      <c r="B36" s="59"/>
      <c r="C36" s="59"/>
      <c r="D36" s="59"/>
      <c r="E36" s="59"/>
      <c r="F36" s="59"/>
      <c r="G36" s="59"/>
      <c r="H36" s="59"/>
      <c r="I36" s="60"/>
    </row>
    <row r="37" spans="1:9" s="46" customFormat="1" ht="39" customHeight="1" x14ac:dyDescent="0.25">
      <c r="A37" s="44" t="s">
        <v>109</v>
      </c>
      <c r="B37" s="62" t="s">
        <v>110</v>
      </c>
      <c r="C37" s="62"/>
      <c r="D37" s="62"/>
      <c r="E37" s="62"/>
      <c r="F37" s="62"/>
      <c r="G37" s="62"/>
      <c r="H37" s="62"/>
      <c r="I37" s="63"/>
    </row>
    <row r="38" spans="1:9" s="46" customFormat="1" ht="142.5" customHeight="1" x14ac:dyDescent="0.25">
      <c r="A38" s="44" t="s">
        <v>111</v>
      </c>
      <c r="B38" s="62" t="s">
        <v>112</v>
      </c>
      <c r="C38" s="62"/>
      <c r="D38" s="62"/>
      <c r="E38" s="62"/>
      <c r="F38" s="62"/>
      <c r="G38" s="62"/>
      <c r="H38" s="62"/>
      <c r="I38" s="63"/>
    </row>
    <row r="39" spans="1:9" ht="26.25" customHeight="1" x14ac:dyDescent="0.25">
      <c r="A39" s="44" t="s">
        <v>73</v>
      </c>
      <c r="B39" s="62" t="s">
        <v>113</v>
      </c>
      <c r="C39" s="59"/>
      <c r="D39" s="59"/>
      <c r="E39" s="59"/>
      <c r="F39" s="59"/>
      <c r="G39" s="59"/>
      <c r="H39" s="59"/>
      <c r="I39" s="60"/>
    </row>
    <row r="40" spans="1:9" ht="13.5" customHeight="1" x14ac:dyDescent="0.25">
      <c r="A40" s="44" t="s">
        <v>74</v>
      </c>
      <c r="B40" s="62" t="s">
        <v>114</v>
      </c>
      <c r="C40" s="59"/>
      <c r="D40" s="59"/>
      <c r="E40" s="59"/>
      <c r="F40" s="59"/>
      <c r="G40" s="59"/>
      <c r="H40" s="59"/>
      <c r="I40" s="60"/>
    </row>
    <row r="41" spans="1:9" ht="27.75" customHeight="1" x14ac:dyDescent="0.25">
      <c r="A41" s="44" t="s">
        <v>75</v>
      </c>
      <c r="B41" s="62" t="s">
        <v>115</v>
      </c>
      <c r="C41" s="59"/>
      <c r="D41" s="59"/>
      <c r="E41" s="59"/>
      <c r="F41" s="59"/>
      <c r="G41" s="59"/>
      <c r="H41" s="59"/>
      <c r="I41" s="60"/>
    </row>
    <row r="42" spans="1:9" ht="13" x14ac:dyDescent="0.25">
      <c r="A42" s="44" t="s">
        <v>76</v>
      </c>
      <c r="B42" s="62" t="s">
        <v>116</v>
      </c>
      <c r="C42" s="59"/>
      <c r="D42" s="59"/>
      <c r="E42" s="59"/>
      <c r="F42" s="59"/>
      <c r="G42" s="59"/>
      <c r="H42" s="59"/>
      <c r="I42" s="60"/>
    </row>
    <row r="43" spans="1:9" ht="13" x14ac:dyDescent="0.25">
      <c r="A43" s="44" t="s">
        <v>85</v>
      </c>
      <c r="B43" s="61" t="s">
        <v>117</v>
      </c>
      <c r="C43" s="54"/>
      <c r="D43" s="54"/>
      <c r="E43" s="54"/>
      <c r="F43" s="54"/>
      <c r="G43" s="54"/>
      <c r="H43" s="54"/>
      <c r="I43" s="55"/>
    </row>
    <row r="44" spans="1:9" ht="13" x14ac:dyDescent="0.25">
      <c r="A44" s="45" t="s">
        <v>78</v>
      </c>
      <c r="B44" s="62" t="s">
        <v>118</v>
      </c>
      <c r="C44" s="59"/>
      <c r="D44" s="59"/>
      <c r="E44" s="59"/>
      <c r="F44" s="59"/>
      <c r="G44" s="59"/>
      <c r="H44" s="59"/>
      <c r="I44" s="60"/>
    </row>
    <row r="45" spans="1:9" ht="13" x14ac:dyDescent="0.25">
      <c r="A45" s="44" t="s">
        <v>77</v>
      </c>
      <c r="B45" s="62" t="s">
        <v>119</v>
      </c>
      <c r="C45" s="59"/>
      <c r="D45" s="59"/>
      <c r="E45" s="59"/>
      <c r="F45" s="59"/>
      <c r="G45" s="59"/>
      <c r="H45" s="59"/>
      <c r="I45" s="60"/>
    </row>
    <row r="46" spans="1:9" ht="13" x14ac:dyDescent="0.25">
      <c r="A46" s="44" t="s">
        <v>79</v>
      </c>
      <c r="B46" s="62" t="s">
        <v>120</v>
      </c>
      <c r="C46" s="59"/>
      <c r="D46" s="59"/>
      <c r="E46" s="59"/>
      <c r="F46" s="59"/>
      <c r="G46" s="59"/>
      <c r="H46" s="59"/>
      <c r="I46" s="60"/>
    </row>
    <row r="47" spans="1:9" ht="25.5" customHeight="1" x14ac:dyDescent="0.25">
      <c r="A47" s="45" t="s">
        <v>80</v>
      </c>
      <c r="B47" s="62" t="s">
        <v>121</v>
      </c>
      <c r="C47" s="59"/>
      <c r="D47" s="59"/>
      <c r="E47" s="59"/>
      <c r="F47" s="59"/>
      <c r="G47" s="59"/>
      <c r="H47" s="59"/>
      <c r="I47" s="60"/>
    </row>
    <row r="48" spans="1:9" ht="13" x14ac:dyDescent="0.25">
      <c r="A48" s="47"/>
      <c r="B48" s="59"/>
      <c r="C48" s="59"/>
      <c r="D48" s="59"/>
      <c r="E48" s="59"/>
      <c r="F48" s="59"/>
      <c r="G48" s="59"/>
      <c r="H48" s="59"/>
      <c r="I48" s="60"/>
    </row>
    <row r="49" spans="1:9" ht="114" customHeight="1" x14ac:dyDescent="0.25">
      <c r="A49" s="44" t="s">
        <v>81</v>
      </c>
      <c r="B49" s="59" t="s">
        <v>82</v>
      </c>
      <c r="C49" s="59"/>
      <c r="D49" s="59"/>
      <c r="E49" s="59"/>
      <c r="F49" s="59"/>
      <c r="G49" s="59"/>
      <c r="H49" s="59"/>
      <c r="I49" s="60"/>
    </row>
    <row r="50" spans="1:9" x14ac:dyDescent="0.25">
      <c r="A50" s="48"/>
      <c r="B50" s="54"/>
      <c r="C50" s="54"/>
      <c r="D50" s="54"/>
      <c r="E50" s="54"/>
      <c r="F50" s="54"/>
      <c r="G50" s="54"/>
      <c r="H50" s="54"/>
      <c r="I50" s="55"/>
    </row>
    <row r="51" spans="1:9" ht="25.5" customHeight="1" x14ac:dyDescent="0.25">
      <c r="A51" s="45" t="s">
        <v>20</v>
      </c>
      <c r="B51" s="59" t="s">
        <v>1</v>
      </c>
      <c r="C51" s="59"/>
      <c r="D51" s="59"/>
      <c r="E51" s="59"/>
      <c r="F51" s="59"/>
      <c r="G51" s="59"/>
      <c r="H51" s="59"/>
      <c r="I51" s="60"/>
    </row>
    <row r="52" spans="1:9" ht="25.5" customHeight="1" thickBot="1" x14ac:dyDescent="0.3">
      <c r="A52" s="42" t="s">
        <v>21</v>
      </c>
      <c r="B52" s="57" t="s">
        <v>2</v>
      </c>
      <c r="C52" s="57"/>
      <c r="D52" s="57"/>
      <c r="E52" s="57"/>
      <c r="F52" s="57"/>
      <c r="G52" s="57"/>
      <c r="H52" s="57"/>
      <c r="I52" s="58"/>
    </row>
    <row r="53" spans="1:9" x14ac:dyDescent="0.25">
      <c r="A53" s="49"/>
    </row>
  </sheetData>
  <mergeCells count="46">
    <mergeCell ref="B18:I18"/>
    <mergeCell ref="B7:I7"/>
    <mergeCell ref="B8:I8"/>
    <mergeCell ref="B9:I9"/>
    <mergeCell ref="B10:I10"/>
    <mergeCell ref="B11:I11"/>
    <mergeCell ref="B12:I12"/>
    <mergeCell ref="B13:I13"/>
    <mergeCell ref="B14:I14"/>
    <mergeCell ref="B15:I15"/>
    <mergeCell ref="B16:I16"/>
    <mergeCell ref="B17:I17"/>
    <mergeCell ref="B30:I30"/>
    <mergeCell ref="B19:I19"/>
    <mergeCell ref="B20:I20"/>
    <mergeCell ref="B21:I21"/>
    <mergeCell ref="B22:I22"/>
    <mergeCell ref="B23:I23"/>
    <mergeCell ref="B24:I24"/>
    <mergeCell ref="B25:I25"/>
    <mergeCell ref="B26:I26"/>
    <mergeCell ref="B27:I27"/>
    <mergeCell ref="B28:I28"/>
    <mergeCell ref="B29:I29"/>
    <mergeCell ref="B42:I42"/>
    <mergeCell ref="B31:I31"/>
    <mergeCell ref="B32:I32"/>
    <mergeCell ref="B33:I33"/>
    <mergeCell ref="B34:I34"/>
    <mergeCell ref="B35:I35"/>
    <mergeCell ref="B36:I36"/>
    <mergeCell ref="B37:I37"/>
    <mergeCell ref="B38:I38"/>
    <mergeCell ref="B39:I39"/>
    <mergeCell ref="B40:I40"/>
    <mergeCell ref="B41:I41"/>
    <mergeCell ref="B49:I49"/>
    <mergeCell ref="B50:I50"/>
    <mergeCell ref="B51:I51"/>
    <mergeCell ref="B52:I52"/>
    <mergeCell ref="B43:I43"/>
    <mergeCell ref="B44:I44"/>
    <mergeCell ref="B45:I45"/>
    <mergeCell ref="B46:I46"/>
    <mergeCell ref="B47:I47"/>
    <mergeCell ref="B48:I48"/>
  </mergeCells>
  <pageMargins left="0.78740157499999996" right="0.78740157499999996" top="0.984251969" bottom="0.984251969" header="0.5" footer="0.5"/>
  <pageSetup paperSize="9" scale="65"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7"/>
  <sheetViews>
    <sheetView showZeros="0" workbookViewId="0"/>
  </sheetViews>
  <sheetFormatPr baseColWidth="10" defaultColWidth="9.1796875" defaultRowHeight="10.5" x14ac:dyDescent="0.25"/>
  <cols>
    <col min="1" max="1" width="32.453125" style="2" customWidth="1"/>
    <col min="2" max="4" width="10.7265625" style="18" customWidth="1"/>
    <col min="5" max="7" width="10.7265625" style="2" customWidth="1"/>
    <col min="8" max="16384" width="9.1796875" style="2"/>
  </cols>
  <sheetData>
    <row r="1" spans="1:7" ht="18" x14ac:dyDescent="0.4">
      <c r="A1" s="11" t="s">
        <v>22</v>
      </c>
    </row>
    <row r="3" spans="1:7" ht="15.5" x14ac:dyDescent="0.35">
      <c r="A3" s="10" t="s">
        <v>88</v>
      </c>
    </row>
    <row r="4" spans="1:7" ht="15.5" x14ac:dyDescent="0.35">
      <c r="A4" s="65" t="s">
        <v>125</v>
      </c>
    </row>
    <row r="5" spans="1:7" ht="15.5" x14ac:dyDescent="0.35">
      <c r="A5" s="10"/>
    </row>
    <row r="6" spans="1:7" ht="15.5" x14ac:dyDescent="0.35">
      <c r="A6" s="50" t="s">
        <v>123</v>
      </c>
    </row>
    <row r="8" spans="1:7" s="1" customFormat="1" ht="15.5" x14ac:dyDescent="0.35">
      <c r="A8" s="8" t="s">
        <v>61</v>
      </c>
      <c r="B8" s="4"/>
      <c r="C8" s="4"/>
      <c r="D8" s="4"/>
    </row>
    <row r="9" spans="1:7" s="1" customFormat="1" ht="13" x14ac:dyDescent="0.3">
      <c r="A9" s="14"/>
      <c r="B9" s="4"/>
      <c r="C9" s="4"/>
      <c r="D9" s="4"/>
    </row>
    <row r="10" spans="1:7" s="1" customFormat="1" ht="13" x14ac:dyDescent="0.3">
      <c r="A10" s="3" t="s">
        <v>59</v>
      </c>
      <c r="B10" s="4"/>
      <c r="C10" s="4"/>
      <c r="D10" s="4"/>
    </row>
    <row r="11" spans="1:7" ht="13" x14ac:dyDescent="0.3">
      <c r="A11" s="3" t="s">
        <v>26</v>
      </c>
      <c r="B11" s="4"/>
      <c r="C11" s="4"/>
    </row>
    <row r="12" spans="1:7" ht="13" x14ac:dyDescent="0.3">
      <c r="A12" s="3" t="s">
        <v>89</v>
      </c>
      <c r="B12" s="4"/>
      <c r="C12" s="4"/>
    </row>
    <row r="13" spans="1:7" ht="13" x14ac:dyDescent="0.3">
      <c r="A13" s="9" t="s">
        <v>58</v>
      </c>
      <c r="B13" s="4"/>
      <c r="C13" s="4"/>
    </row>
    <row r="14" spans="1:7" ht="12.5" x14ac:dyDescent="0.25">
      <c r="A14" s="1"/>
      <c r="B14" s="4"/>
      <c r="C14" s="4"/>
    </row>
    <row r="15" spans="1:7" s="27" customFormat="1" ht="13" x14ac:dyDescent="0.3">
      <c r="A15" s="28" t="s">
        <v>3</v>
      </c>
      <c r="B15" s="26">
        <v>2003</v>
      </c>
      <c r="C15" s="26">
        <v>2004</v>
      </c>
      <c r="D15" s="26">
        <v>2005</v>
      </c>
      <c r="E15" s="26">
        <v>2006</v>
      </c>
      <c r="F15" s="26">
        <v>2007</v>
      </c>
      <c r="G15" s="26">
        <v>2008</v>
      </c>
    </row>
    <row r="16" spans="1:7" ht="13" x14ac:dyDescent="0.3">
      <c r="A16" s="3" t="s">
        <v>4</v>
      </c>
      <c r="B16" s="12">
        <v>2576161</v>
      </c>
      <c r="C16" s="12">
        <v>3320889</v>
      </c>
      <c r="D16" s="12">
        <v>3921177</v>
      </c>
      <c r="E16" s="12">
        <v>4658059</v>
      </c>
      <c r="F16" s="25">
        <v>3778833.2378854598</v>
      </c>
      <c r="G16" s="25">
        <v>3895291.91517857</v>
      </c>
    </row>
    <row r="17" spans="1:7" ht="13" x14ac:dyDescent="0.3">
      <c r="A17" s="3"/>
      <c r="B17" s="4"/>
      <c r="C17" s="4"/>
      <c r="D17" s="4"/>
      <c r="E17" s="6"/>
      <c r="F17" s="6"/>
      <c r="G17" s="6"/>
    </row>
    <row r="18" spans="1:7" ht="13" x14ac:dyDescent="0.3">
      <c r="A18" s="3" t="s">
        <v>5</v>
      </c>
      <c r="B18" s="4"/>
      <c r="C18" s="4"/>
      <c r="D18" s="4"/>
      <c r="E18" s="6"/>
      <c r="F18" s="6"/>
      <c r="G18" s="6"/>
    </row>
    <row r="19" spans="1:7" ht="12.5" x14ac:dyDescent="0.25">
      <c r="A19" s="30" t="s">
        <v>6</v>
      </c>
      <c r="B19" s="4">
        <v>301410.11188811198</v>
      </c>
      <c r="C19" s="4">
        <v>384713.04942965799</v>
      </c>
      <c r="D19" s="4">
        <v>449104.13675213698</v>
      </c>
      <c r="E19" s="4">
        <v>515919.382608696</v>
      </c>
      <c r="F19" s="4">
        <v>439779.51982378901</v>
      </c>
      <c r="G19" s="4">
        <v>526987.58035714296</v>
      </c>
    </row>
    <row r="20" spans="1:7" ht="12.5" x14ac:dyDescent="0.25">
      <c r="A20" s="30" t="s">
        <v>7</v>
      </c>
      <c r="B20" s="4">
        <v>84833.993006992998</v>
      </c>
      <c r="C20" s="4">
        <v>128398.281368821</v>
      </c>
      <c r="D20" s="4">
        <v>121021.444444444</v>
      </c>
      <c r="E20" s="4">
        <v>124486.530434783</v>
      </c>
      <c r="F20" s="4">
        <v>94775.559471365603</v>
      </c>
      <c r="G20" s="4">
        <v>102271.107142857</v>
      </c>
    </row>
    <row r="21" spans="1:7" ht="12.5" x14ac:dyDescent="0.25">
      <c r="A21" s="30" t="s">
        <v>8</v>
      </c>
      <c r="B21" s="4">
        <v>4065.7447552447602</v>
      </c>
      <c r="C21" s="4">
        <v>11280.0532319392</v>
      </c>
      <c r="D21" s="4">
        <v>13467.200854700901</v>
      </c>
      <c r="E21" s="4">
        <v>2313.1478260869599</v>
      </c>
      <c r="F21" s="4">
        <v>1878.9383259911899</v>
      </c>
      <c r="G21" s="4">
        <v>4120.8660714285697</v>
      </c>
    </row>
    <row r="22" spans="1:7" ht="12.5" x14ac:dyDescent="0.25">
      <c r="A22" s="30" t="s">
        <v>70</v>
      </c>
      <c r="B22" s="4">
        <v>0</v>
      </c>
      <c r="C22" s="4">
        <v>0</v>
      </c>
      <c r="D22" s="4">
        <v>7459.44017094017</v>
      </c>
      <c r="E22" s="4">
        <v>9170.8173913043502</v>
      </c>
      <c r="F22" s="4">
        <v>7491.7621145374496</v>
      </c>
      <c r="G22" s="4">
        <v>7568.1919642857101</v>
      </c>
    </row>
    <row r="23" spans="1:7" ht="12.5" x14ac:dyDescent="0.25">
      <c r="A23" s="30" t="s">
        <v>83</v>
      </c>
      <c r="B23" s="4">
        <v>6192.8741258741302</v>
      </c>
      <c r="C23" s="4">
        <v>8030.9391634981002</v>
      </c>
      <c r="D23" s="4">
        <v>9503.9102564102595</v>
      </c>
      <c r="E23" s="4">
        <v>11365.1173913043</v>
      </c>
      <c r="F23" s="4">
        <v>9371.6255506607904</v>
      </c>
      <c r="G23" s="4">
        <v>9464.1517857142899</v>
      </c>
    </row>
    <row r="24" spans="1:7" ht="12.5" x14ac:dyDescent="0.25">
      <c r="A24" s="30" t="s">
        <v>9</v>
      </c>
      <c r="B24" s="4">
        <v>29747.951048951101</v>
      </c>
      <c r="C24" s="4">
        <v>26555.1216730038</v>
      </c>
      <c r="D24" s="4">
        <v>26687.7735042735</v>
      </c>
      <c r="E24" s="4">
        <v>31245.5695652174</v>
      </c>
      <c r="F24" s="4">
        <v>37034.722466960397</v>
      </c>
      <c r="G24" s="4">
        <v>25392.991071428602</v>
      </c>
    </row>
    <row r="25" spans="1:7" ht="12.5" x14ac:dyDescent="0.25">
      <c r="A25" s="30" t="s">
        <v>10</v>
      </c>
      <c r="B25" s="4">
        <v>10668.227272727299</v>
      </c>
      <c r="C25" s="4">
        <v>9841.3231939163506</v>
      </c>
      <c r="D25" s="4">
        <v>8963.7948717948693</v>
      </c>
      <c r="E25" s="4">
        <v>11965.1913043478</v>
      </c>
      <c r="F25" s="4">
        <v>10253.1057268722</v>
      </c>
      <c r="G25" s="4">
        <v>12425.183035714301</v>
      </c>
    </row>
    <row r="26" spans="1:7" ht="12.5" x14ac:dyDescent="0.25">
      <c r="A26" s="30" t="s">
        <v>11</v>
      </c>
      <c r="B26" s="4">
        <v>67411.213286713304</v>
      </c>
      <c r="C26" s="4">
        <v>66879.091254752901</v>
      </c>
      <c r="D26" s="4">
        <v>64310.525641025597</v>
      </c>
      <c r="E26" s="4">
        <v>69818.613043478297</v>
      </c>
      <c r="F26" s="4">
        <v>67655.797356828203</v>
      </c>
      <c r="G26" s="4">
        <v>53445.758928571398</v>
      </c>
    </row>
    <row r="27" spans="1:7" ht="12.5" x14ac:dyDescent="0.25">
      <c r="A27" s="30" t="s">
        <v>12</v>
      </c>
      <c r="B27" s="4">
        <v>40547.402097902101</v>
      </c>
      <c r="C27" s="4">
        <v>49746.684410646398</v>
      </c>
      <c r="D27" s="4">
        <v>45719.175213675197</v>
      </c>
      <c r="E27" s="4">
        <v>48888.482608695696</v>
      </c>
      <c r="F27" s="4">
        <v>38086.484581497803</v>
      </c>
      <c r="G27" s="4">
        <v>37849.040178571398</v>
      </c>
    </row>
    <row r="28" spans="1:7" ht="12.5" x14ac:dyDescent="0.25">
      <c r="A28" s="30" t="s">
        <v>13</v>
      </c>
      <c r="B28" s="4">
        <v>252180.629370629</v>
      </c>
      <c r="C28" s="4">
        <v>284741.06463878299</v>
      </c>
      <c r="D28" s="4">
        <v>315204.94017094001</v>
      </c>
      <c r="E28" s="4">
        <v>355534.90434782603</v>
      </c>
      <c r="F28" s="4">
        <v>341586.65638766502</v>
      </c>
      <c r="G28" s="4">
        <v>303541.58035714302</v>
      </c>
    </row>
    <row r="29" spans="1:7" ht="12.5" x14ac:dyDescent="0.25">
      <c r="A29" s="30" t="s">
        <v>69</v>
      </c>
      <c r="B29" s="4">
        <v>154247.16783216799</v>
      </c>
      <c r="C29" s="4">
        <v>151149.04182509499</v>
      </c>
      <c r="D29" s="4">
        <v>153187.92735042699</v>
      </c>
      <c r="E29" s="4">
        <v>223597.5</v>
      </c>
      <c r="F29" s="4">
        <v>161079.38766519801</v>
      </c>
      <c r="G29" s="4">
        <v>184393.59375</v>
      </c>
    </row>
    <row r="30" spans="1:7" ht="12.5" x14ac:dyDescent="0.25">
      <c r="A30" s="30" t="s">
        <v>14</v>
      </c>
      <c r="B30" s="4">
        <v>253770.77622377599</v>
      </c>
      <c r="C30" s="4">
        <v>328341.44106463902</v>
      </c>
      <c r="D30" s="4">
        <v>314032.811965812</v>
      </c>
      <c r="E30" s="4">
        <v>461218.04782608699</v>
      </c>
      <c r="F30" s="4">
        <v>353575.95594713697</v>
      </c>
      <c r="G30" s="4">
        <v>423742.93303571403</v>
      </c>
    </row>
    <row r="31" spans="1:7" ht="12.5" x14ac:dyDescent="0.25">
      <c r="A31" s="30" t="s">
        <v>90</v>
      </c>
      <c r="B31" s="4">
        <v>52211.472027971999</v>
      </c>
      <c r="C31" s="4">
        <v>49661.775665399196</v>
      </c>
      <c r="D31" s="4">
        <v>48466.602564102599</v>
      </c>
      <c r="E31" s="4">
        <v>54542.604347826098</v>
      </c>
      <c r="F31" s="4">
        <v>50131.533039647598</v>
      </c>
      <c r="G31" s="4">
        <v>48772.232142857101</v>
      </c>
    </row>
    <row r="32" spans="1:7" ht="12.5" x14ac:dyDescent="0.25">
      <c r="A32" s="30" t="s">
        <v>15</v>
      </c>
      <c r="B32" s="4">
        <v>945765.52097902098</v>
      </c>
      <c r="C32" s="4">
        <v>1169704.4486692001</v>
      </c>
      <c r="D32" s="4">
        <v>1415566.34615385</v>
      </c>
      <c r="E32" s="4">
        <v>1642516.74347826</v>
      </c>
      <c r="F32" s="4">
        <v>1403887.1938326</v>
      </c>
      <c r="G32" s="4">
        <v>1475251.41517857</v>
      </c>
    </row>
    <row r="33" spans="1:7" ht="12.5" x14ac:dyDescent="0.25">
      <c r="A33" s="30" t="s">
        <v>91</v>
      </c>
      <c r="B33" s="4">
        <v>270235.43006992998</v>
      </c>
      <c r="C33" s="4">
        <v>331497.85551330802</v>
      </c>
      <c r="D33" s="4">
        <v>308818.22649572702</v>
      </c>
      <c r="E33" s="4">
        <v>333299.5</v>
      </c>
      <c r="F33" s="4">
        <v>370356.29515418498</v>
      </c>
      <c r="G33" s="4">
        <v>371216.86607142899</v>
      </c>
    </row>
    <row r="34" spans="1:7" ht="12.5" x14ac:dyDescent="0.25">
      <c r="A34" s="30" t="s">
        <v>92</v>
      </c>
      <c r="B34" s="4">
        <v>4566.2762237762199</v>
      </c>
      <c r="C34" s="4">
        <v>8043.6425855513298</v>
      </c>
      <c r="D34" s="4">
        <v>13082.927350427301</v>
      </c>
      <c r="E34" s="4">
        <v>20387.756521739098</v>
      </c>
      <c r="F34" s="4">
        <v>4549.2466960352403</v>
      </c>
      <c r="G34" s="4">
        <v>35465.919642857101</v>
      </c>
    </row>
    <row r="35" spans="1:7" s="20" customFormat="1" ht="13.5" thickBot="1" x14ac:dyDescent="0.35">
      <c r="A35" s="3" t="s">
        <v>93</v>
      </c>
      <c r="B35" s="13">
        <f t="shared" ref="B35:G35" si="0">SUM(B19:B34)</f>
        <v>2477854.7902097902</v>
      </c>
      <c r="C35" s="13">
        <f t="shared" si="0"/>
        <v>3008583.8136882116</v>
      </c>
      <c r="D35" s="13">
        <f t="shared" si="0"/>
        <v>3314597.1837606872</v>
      </c>
      <c r="E35" s="13">
        <f t="shared" si="0"/>
        <v>3916269.9086956521</v>
      </c>
      <c r="F35" s="13">
        <f t="shared" si="0"/>
        <v>3391493.7841409706</v>
      </c>
      <c r="G35" s="13">
        <f t="shared" si="0"/>
        <v>3621909.4107142845</v>
      </c>
    </row>
    <row r="36" spans="1:7" ht="13" thickTop="1" x14ac:dyDescent="0.25">
      <c r="A36" s="30"/>
      <c r="B36" s="4"/>
      <c r="C36" s="4"/>
      <c r="D36" s="4"/>
      <c r="E36" s="4"/>
      <c r="F36" s="4"/>
      <c r="G36" s="4"/>
    </row>
    <row r="37" spans="1:7" ht="13" x14ac:dyDescent="0.3">
      <c r="A37" s="3" t="s">
        <v>36</v>
      </c>
      <c r="B37" s="12">
        <f t="shared" ref="B37:G37" si="1">B16-B35</f>
        <v>98306.209790209774</v>
      </c>
      <c r="C37" s="12">
        <f t="shared" si="1"/>
        <v>312305.18631178839</v>
      </c>
      <c r="D37" s="12">
        <f t="shared" si="1"/>
        <v>606579.81623931276</v>
      </c>
      <c r="E37" s="12">
        <f t="shared" si="1"/>
        <v>741789.09130434785</v>
      </c>
      <c r="F37" s="12">
        <f t="shared" si="1"/>
        <v>387339.45374448923</v>
      </c>
      <c r="G37" s="12">
        <f t="shared" si="1"/>
        <v>273382.50446428545</v>
      </c>
    </row>
    <row r="38" spans="1:7" ht="13" x14ac:dyDescent="0.3">
      <c r="A38" s="3" t="s">
        <v>94</v>
      </c>
      <c r="B38" s="7">
        <f t="shared" ref="B38:G38" si="2">(B37/B16)*100</f>
        <v>3.8159963523323959</v>
      </c>
      <c r="C38" s="7">
        <f t="shared" si="2"/>
        <v>9.4042645301239638</v>
      </c>
      <c r="D38" s="7">
        <f t="shared" si="2"/>
        <v>15.46933015875878</v>
      </c>
      <c r="E38" s="7">
        <f t="shared" si="2"/>
        <v>15.924853921007609</v>
      </c>
      <c r="F38" s="7">
        <f t="shared" si="2"/>
        <v>10.250239408850829</v>
      </c>
      <c r="G38" s="7">
        <f t="shared" si="2"/>
        <v>7.0182802834111326</v>
      </c>
    </row>
    <row r="39" spans="1:7" ht="12.5" x14ac:dyDescent="0.25">
      <c r="A39" s="30"/>
      <c r="B39" s="6"/>
      <c r="C39" s="6"/>
      <c r="D39" s="6"/>
      <c r="E39" s="6"/>
      <c r="F39" s="6"/>
      <c r="G39" s="6"/>
    </row>
    <row r="40" spans="1:7" ht="12.5" x14ac:dyDescent="0.25">
      <c r="A40" s="30" t="s">
        <v>16</v>
      </c>
      <c r="B40" s="4"/>
      <c r="C40" s="4"/>
      <c r="D40" s="4"/>
      <c r="E40" s="4"/>
      <c r="F40" s="4"/>
      <c r="G40" s="4"/>
    </row>
    <row r="41" spans="1:7" ht="12.5" x14ac:dyDescent="0.25">
      <c r="A41" s="30" t="s">
        <v>17</v>
      </c>
      <c r="B41" s="4">
        <v>32930.111888111896</v>
      </c>
      <c r="C41" s="4">
        <v>16829.140684410599</v>
      </c>
      <c r="D41" s="4">
        <v>19211.243589743601</v>
      </c>
      <c r="E41" s="4">
        <v>79207.408695652193</v>
      </c>
      <c r="F41" s="4">
        <v>81359.810572687202</v>
      </c>
      <c r="G41" s="4">
        <v>156613.754464286</v>
      </c>
    </row>
    <row r="42" spans="1:7" ht="12.5" x14ac:dyDescent="0.25">
      <c r="A42" s="30" t="s">
        <v>18</v>
      </c>
      <c r="B42" s="4">
        <v>280623.91258741298</v>
      </c>
      <c r="C42" s="4">
        <v>223103.30418251001</v>
      </c>
      <c r="D42" s="4">
        <v>190817.867521368</v>
      </c>
      <c r="E42" s="4">
        <v>266365.72173912998</v>
      </c>
      <c r="F42" s="4">
        <v>292452.61674008798</v>
      </c>
      <c r="G42" s="4">
        <v>473353.57142857101</v>
      </c>
    </row>
    <row r="43" spans="1:7" ht="13" thickBot="1" x14ac:dyDescent="0.3">
      <c r="A43" s="30" t="s">
        <v>19</v>
      </c>
      <c r="B43" s="13">
        <f t="shared" ref="B43:G43" si="3">B40+B41-B42</f>
        <v>-247693.80069930109</v>
      </c>
      <c r="C43" s="13">
        <f t="shared" si="3"/>
        <v>-206274.1634980994</v>
      </c>
      <c r="D43" s="13">
        <f t="shared" si="3"/>
        <v>-171606.6239316244</v>
      </c>
      <c r="E43" s="13">
        <f t="shared" si="3"/>
        <v>-187158.31304347777</v>
      </c>
      <c r="F43" s="13">
        <f t="shared" si="3"/>
        <v>-211092.80616740079</v>
      </c>
      <c r="G43" s="13">
        <f t="shared" si="3"/>
        <v>-316739.81696428498</v>
      </c>
    </row>
    <row r="44" spans="1:7" ht="13" thickTop="1" x14ac:dyDescent="0.25">
      <c r="A44" s="30"/>
      <c r="B44" s="4"/>
      <c r="C44" s="4"/>
      <c r="D44" s="4"/>
      <c r="E44" s="4"/>
      <c r="F44" s="4"/>
      <c r="G44" s="4"/>
    </row>
    <row r="45" spans="1:7" ht="13" x14ac:dyDescent="0.3">
      <c r="A45" s="3" t="s">
        <v>95</v>
      </c>
      <c r="B45" s="12">
        <f t="shared" ref="B45:G45" si="4">B37+B43</f>
        <v>-149387.59090909132</v>
      </c>
      <c r="C45" s="12">
        <f t="shared" si="4"/>
        <v>106031.02281368899</v>
      </c>
      <c r="D45" s="12">
        <f t="shared" si="4"/>
        <v>434973.19230768835</v>
      </c>
      <c r="E45" s="12">
        <f t="shared" si="4"/>
        <v>554630.77826087014</v>
      </c>
      <c r="F45" s="12">
        <f t="shared" si="4"/>
        <v>176246.64757708844</v>
      </c>
      <c r="G45" s="12">
        <f t="shared" si="4"/>
        <v>-43357.312499999534</v>
      </c>
    </row>
    <row r="46" spans="1:7" ht="13" x14ac:dyDescent="0.3">
      <c r="A46" s="3"/>
      <c r="B46" s="4"/>
      <c r="C46" s="4"/>
      <c r="D46" s="4"/>
      <c r="E46" s="4"/>
      <c r="F46" s="4"/>
      <c r="G46" s="4"/>
    </row>
    <row r="47" spans="1:7" ht="13" x14ac:dyDescent="0.3">
      <c r="A47" s="3"/>
      <c r="B47" s="4"/>
      <c r="C47" s="4"/>
      <c r="D47" s="4"/>
      <c r="E47" s="4"/>
      <c r="F47" s="4"/>
      <c r="G47" s="4"/>
    </row>
    <row r="48" spans="1:7" ht="13" x14ac:dyDescent="0.3">
      <c r="A48" s="17" t="s">
        <v>72</v>
      </c>
      <c r="B48" s="4"/>
      <c r="C48" s="4"/>
      <c r="D48" s="4"/>
      <c r="E48" s="4"/>
      <c r="F48" s="4"/>
      <c r="G48" s="4"/>
    </row>
    <row r="49" spans="1:9" ht="12.5" x14ac:dyDescent="0.25">
      <c r="A49" s="30" t="s">
        <v>96</v>
      </c>
      <c r="B49" s="21">
        <v>3956894.9020978999</v>
      </c>
      <c r="C49" s="21">
        <v>4630514.9771863101</v>
      </c>
      <c r="D49" s="21">
        <v>3723265.88034188</v>
      </c>
      <c r="E49" s="21">
        <v>3969504.1434782599</v>
      </c>
      <c r="F49" s="21">
        <v>3781081.13215859</v>
      </c>
      <c r="G49" s="21">
        <v>3613189.6696428601</v>
      </c>
    </row>
    <row r="50" spans="1:9" ht="12.5" x14ac:dyDescent="0.25">
      <c r="A50" s="30" t="s">
        <v>84</v>
      </c>
      <c r="B50" s="21">
        <v>280952.99650349602</v>
      </c>
      <c r="C50" s="21">
        <v>737566.43346007599</v>
      </c>
      <c r="D50" s="21">
        <v>1312440.7521367499</v>
      </c>
      <c r="E50" s="21">
        <v>1875507.67391304</v>
      </c>
      <c r="F50" s="21">
        <v>1943358.4669603501</v>
      </c>
      <c r="G50" s="21">
        <v>3657980.89732143</v>
      </c>
    </row>
    <row r="51" spans="1:9" ht="12.5" x14ac:dyDescent="0.25">
      <c r="A51" s="30" t="s">
        <v>73</v>
      </c>
      <c r="B51" s="21">
        <v>548440.84615384601</v>
      </c>
      <c r="C51" s="21">
        <v>543434.41444866895</v>
      </c>
      <c r="D51" s="21">
        <v>575333.92735042702</v>
      </c>
      <c r="E51" s="21">
        <v>905878.13913043495</v>
      </c>
      <c r="F51" s="21">
        <v>1091699.43171806</v>
      </c>
      <c r="G51" s="21">
        <v>1325066.5491071399</v>
      </c>
    </row>
    <row r="52" spans="1:9" ht="13" x14ac:dyDescent="0.3">
      <c r="A52" s="3" t="s">
        <v>74</v>
      </c>
      <c r="B52" s="23">
        <v>4786288.7447552402</v>
      </c>
      <c r="C52" s="23">
        <v>5911515.8250950603</v>
      </c>
      <c r="D52" s="23">
        <v>5611040.55982906</v>
      </c>
      <c r="E52" s="23">
        <v>6750889.9565217402</v>
      </c>
      <c r="F52" s="23">
        <v>6816139.0308370003</v>
      </c>
      <c r="G52" s="23">
        <v>8596237.1160714291</v>
      </c>
    </row>
    <row r="53" spans="1:9" ht="12.5" x14ac:dyDescent="0.25">
      <c r="A53" s="30" t="s">
        <v>75</v>
      </c>
      <c r="B53" s="23">
        <v>922386.48251748201</v>
      </c>
      <c r="C53" s="23">
        <v>1209490.85931559</v>
      </c>
      <c r="D53" s="23">
        <v>1333904.1410256401</v>
      </c>
      <c r="E53" s="23">
        <v>2285065.8478260902</v>
      </c>
      <c r="F53" s="23">
        <v>1367105.8281938301</v>
      </c>
      <c r="G53" s="23">
        <v>1517878.99107143</v>
      </c>
    </row>
    <row r="54" spans="1:9" ht="13.5" thickBot="1" x14ac:dyDescent="0.35">
      <c r="A54" s="3" t="s">
        <v>76</v>
      </c>
      <c r="B54" s="22">
        <v>5708675.2272727303</v>
      </c>
      <c r="C54" s="22">
        <v>7121006.6844106503</v>
      </c>
      <c r="D54" s="22">
        <v>6944944.7008547001</v>
      </c>
      <c r="E54" s="22">
        <v>9035955.8043478299</v>
      </c>
      <c r="F54" s="22">
        <v>8183244.85903084</v>
      </c>
      <c r="G54" s="22">
        <v>10114116.107142899</v>
      </c>
    </row>
    <row r="55" spans="1:9" ht="13" thickTop="1" x14ac:dyDescent="0.25">
      <c r="A55" s="30"/>
      <c r="B55" s="21"/>
      <c r="C55" s="21"/>
      <c r="D55" s="21"/>
      <c r="E55" s="21"/>
      <c r="F55" s="21"/>
      <c r="G55" s="21"/>
    </row>
    <row r="56" spans="1:9" ht="12.5" x14ac:dyDescent="0.25">
      <c r="A56" s="30" t="s">
        <v>85</v>
      </c>
      <c r="B56" s="21">
        <v>995615.74825174804</v>
      </c>
      <c r="C56" s="21">
        <v>821012.85551330796</v>
      </c>
      <c r="D56" s="21">
        <v>957639.55982905999</v>
      </c>
      <c r="E56" s="21">
        <v>1750764.7130434799</v>
      </c>
      <c r="F56" s="21">
        <v>1897791.5903083701</v>
      </c>
      <c r="G56" s="21">
        <v>2090628.5357142901</v>
      </c>
      <c r="H56" s="29"/>
    </row>
    <row r="57" spans="1:9" s="20" customFormat="1" ht="12.5" x14ac:dyDescent="0.25">
      <c r="A57" s="30" t="s">
        <v>77</v>
      </c>
      <c r="B57" s="21">
        <v>4073844.2797202799</v>
      </c>
      <c r="C57" s="21">
        <v>5370155.14068441</v>
      </c>
      <c r="D57" s="21">
        <v>4886286.5427350402</v>
      </c>
      <c r="E57" s="21">
        <v>6152491.2521739099</v>
      </c>
      <c r="F57" s="21">
        <v>5308369.9691629997</v>
      </c>
      <c r="G57" s="21">
        <v>6958372.9196428601</v>
      </c>
      <c r="H57" s="29"/>
      <c r="I57" s="29"/>
    </row>
    <row r="58" spans="1:9" ht="12.5" x14ac:dyDescent="0.25">
      <c r="A58" s="30" t="s">
        <v>78</v>
      </c>
      <c r="B58" s="21">
        <v>639215.19930069905</v>
      </c>
      <c r="C58" s="21">
        <v>929838.68821292801</v>
      </c>
      <c r="D58" s="21">
        <v>1101018.5982906001</v>
      </c>
      <c r="E58" s="21">
        <v>1132699.83913043</v>
      </c>
      <c r="F58" s="21">
        <v>977083.29955947096</v>
      </c>
      <c r="G58" s="21">
        <v>1065114.6517857099</v>
      </c>
      <c r="H58" s="29"/>
      <c r="I58" s="29"/>
    </row>
    <row r="59" spans="1:9" ht="13.5" thickBot="1" x14ac:dyDescent="0.35">
      <c r="A59" s="3" t="s">
        <v>79</v>
      </c>
      <c r="B59" s="22">
        <f t="shared" ref="B59:G59" si="5">SUM(B56:B58)</f>
        <v>5708675.2272727266</v>
      </c>
      <c r="C59" s="22">
        <f t="shared" si="5"/>
        <v>7121006.6844106466</v>
      </c>
      <c r="D59" s="22">
        <f t="shared" si="5"/>
        <v>6944944.7008547001</v>
      </c>
      <c r="E59" s="22">
        <f t="shared" si="5"/>
        <v>9035955.8043478206</v>
      </c>
      <c r="F59" s="22">
        <f t="shared" si="5"/>
        <v>8183244.8590308409</v>
      </c>
      <c r="G59" s="22">
        <f t="shared" si="5"/>
        <v>10114116.107142858</v>
      </c>
      <c r="H59" s="29"/>
    </row>
    <row r="60" spans="1:9" ht="13.5" thickTop="1" x14ac:dyDescent="0.3">
      <c r="A60" s="3"/>
      <c r="B60" s="21"/>
      <c r="C60" s="21"/>
      <c r="D60" s="21"/>
      <c r="E60" s="21"/>
      <c r="F60" s="21"/>
      <c r="G60" s="21"/>
    </row>
    <row r="61" spans="1:9" ht="13" x14ac:dyDescent="0.3">
      <c r="A61" s="3" t="s">
        <v>80</v>
      </c>
      <c r="B61" s="19">
        <f t="shared" ref="B61:G61" si="6">(B45+B42)*100/B59</f>
        <v>2.2988927632693295</v>
      </c>
      <c r="C61" s="19">
        <f t="shared" si="6"/>
        <v>4.6220196326558991</v>
      </c>
      <c r="D61" s="19">
        <f t="shared" si="6"/>
        <v>9.0107421553988996</v>
      </c>
      <c r="E61" s="19">
        <f t="shared" si="6"/>
        <v>9.0858844130796008</v>
      </c>
      <c r="F61" s="19">
        <f t="shared" si="6"/>
        <v>5.7275478418555528</v>
      </c>
      <c r="G61" s="19">
        <f t="shared" si="6"/>
        <v>4.2514467341827</v>
      </c>
    </row>
    <row r="62" spans="1:9" ht="12.5" x14ac:dyDescent="0.25">
      <c r="A62" s="30"/>
    </row>
    <row r="63" spans="1:9" ht="12.5" x14ac:dyDescent="0.25">
      <c r="A63" s="30"/>
    </row>
    <row r="64" spans="1:9" ht="12.5" x14ac:dyDescent="0.25">
      <c r="A64" s="30" t="s">
        <v>81</v>
      </c>
      <c r="B64" s="4">
        <v>215</v>
      </c>
      <c r="C64" s="4">
        <v>197</v>
      </c>
      <c r="D64" s="4">
        <v>221</v>
      </c>
      <c r="E64">
        <v>218</v>
      </c>
      <c r="F64" s="24">
        <v>198.66960352422899</v>
      </c>
      <c r="G64" s="24">
        <v>182.14732142857099</v>
      </c>
    </row>
    <row r="65" spans="1:7" ht="13" x14ac:dyDescent="0.3">
      <c r="A65" s="30"/>
      <c r="B65" s="4"/>
      <c r="C65" s="4"/>
      <c r="D65" s="16"/>
    </row>
    <row r="66" spans="1:7" ht="13" x14ac:dyDescent="0.3">
      <c r="A66" s="3" t="s">
        <v>20</v>
      </c>
      <c r="B66" s="4">
        <v>70</v>
      </c>
      <c r="C66" s="4">
        <v>78</v>
      </c>
      <c r="D66" s="4">
        <v>74</v>
      </c>
      <c r="E66">
        <v>77</v>
      </c>
      <c r="F66">
        <v>65</v>
      </c>
      <c r="G66">
        <v>57</v>
      </c>
    </row>
    <row r="67" spans="1:7" ht="13" x14ac:dyDescent="0.3">
      <c r="A67" s="3" t="s">
        <v>86</v>
      </c>
      <c r="B67" s="4">
        <v>286</v>
      </c>
      <c r="C67" s="5">
        <v>263</v>
      </c>
      <c r="D67" s="4">
        <v>234</v>
      </c>
      <c r="E67">
        <v>230</v>
      </c>
      <c r="F67">
        <v>227</v>
      </c>
      <c r="G67">
        <v>224</v>
      </c>
    </row>
  </sheetData>
  <phoneticPr fontId="0" type="noConversion"/>
  <pageMargins left="0.54" right="0.78740157499999996" top="0.984251969" bottom="0.984251969" header="0.5" footer="0.5"/>
  <pageSetup paperSize="9" scale="70" fitToWidth="2" orientation="landscape" horizontalDpi="4294967292" verticalDpi="300" r:id="rId1"/>
  <headerFooter alignWithMargins="0">
    <oddHeader>&amp;A</oddHeader>
    <oddFooter>Side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Zeros="0" workbookViewId="0"/>
  </sheetViews>
  <sheetFormatPr baseColWidth="10" defaultColWidth="9.1796875" defaultRowHeight="10.5" x14ac:dyDescent="0.25"/>
  <cols>
    <col min="1" max="1" width="32.453125" style="2" customWidth="1"/>
    <col min="2" max="4" width="10.7265625" style="18" customWidth="1"/>
    <col min="5" max="7" width="10.7265625" style="2" customWidth="1"/>
    <col min="8" max="16384" width="9.1796875" style="2"/>
  </cols>
  <sheetData>
    <row r="1" spans="1:7" ht="18" x14ac:dyDescent="0.4">
      <c r="A1" s="11" t="s">
        <v>22</v>
      </c>
    </row>
    <row r="2" spans="1:7" ht="18" x14ac:dyDescent="0.4">
      <c r="A2" s="11"/>
    </row>
    <row r="3" spans="1:7" ht="15.5" x14ac:dyDescent="0.35">
      <c r="A3" s="10" t="s">
        <v>88</v>
      </c>
    </row>
    <row r="4" spans="1:7" ht="15.5" x14ac:dyDescent="0.35">
      <c r="A4" s="65" t="s">
        <v>125</v>
      </c>
    </row>
    <row r="6" spans="1:7" ht="15.5" x14ac:dyDescent="0.35">
      <c r="A6" s="50" t="s">
        <v>123</v>
      </c>
    </row>
    <row r="8" spans="1:7" s="1" customFormat="1" ht="15.5" x14ac:dyDescent="0.35">
      <c r="A8" s="8" t="s">
        <v>62</v>
      </c>
      <c r="B8" s="4"/>
      <c r="C8" s="4"/>
      <c r="D8" s="4"/>
    </row>
    <row r="9" spans="1:7" s="1" customFormat="1" ht="13" x14ac:dyDescent="0.3">
      <c r="A9" s="14"/>
      <c r="B9" s="4"/>
      <c r="C9" s="4"/>
      <c r="D9" s="4"/>
    </row>
    <row r="10" spans="1:7" s="1" customFormat="1" ht="13" x14ac:dyDescent="0.3">
      <c r="A10" s="3" t="s">
        <v>59</v>
      </c>
      <c r="B10" s="4"/>
      <c r="C10" s="4"/>
      <c r="D10" s="4"/>
    </row>
    <row r="11" spans="1:7" ht="13" x14ac:dyDescent="0.3">
      <c r="A11" s="3" t="s">
        <v>26</v>
      </c>
      <c r="B11" s="4"/>
      <c r="C11" s="4"/>
    </row>
    <row r="12" spans="1:7" ht="13" x14ac:dyDescent="0.3">
      <c r="A12" s="3" t="s">
        <v>89</v>
      </c>
      <c r="B12" s="4"/>
      <c r="C12" s="4"/>
    </row>
    <row r="13" spans="1:7" ht="13" x14ac:dyDescent="0.3">
      <c r="A13" s="9" t="s">
        <v>58</v>
      </c>
      <c r="B13" s="4"/>
      <c r="C13" s="4"/>
    </row>
    <row r="14" spans="1:7" ht="12.5" x14ac:dyDescent="0.25">
      <c r="A14" s="1"/>
      <c r="B14" s="4"/>
      <c r="C14" s="4"/>
    </row>
    <row r="15" spans="1:7" s="27" customFormat="1" ht="13" x14ac:dyDescent="0.3">
      <c r="A15" s="28" t="s">
        <v>3</v>
      </c>
      <c r="B15" s="26">
        <v>2003</v>
      </c>
      <c r="C15" s="26">
        <v>2004</v>
      </c>
      <c r="D15" s="26">
        <v>2005</v>
      </c>
      <c r="E15" s="26">
        <v>2006</v>
      </c>
      <c r="F15" s="26">
        <v>2007</v>
      </c>
      <c r="G15" s="26">
        <v>2008</v>
      </c>
    </row>
    <row r="16" spans="1:7" ht="13" x14ac:dyDescent="0.3">
      <c r="A16" s="3" t="s">
        <v>4</v>
      </c>
      <c r="B16" s="12">
        <v>2237686</v>
      </c>
      <c r="C16" s="12">
        <v>2835520</v>
      </c>
      <c r="D16" s="12">
        <v>4046761</v>
      </c>
      <c r="E16" s="12">
        <v>4136885</v>
      </c>
      <c r="F16" s="25">
        <v>3950170.0018382398</v>
      </c>
      <c r="G16" s="25">
        <v>3871289.4819734301</v>
      </c>
    </row>
    <row r="17" spans="1:7" ht="13" x14ac:dyDescent="0.3">
      <c r="A17" s="3"/>
      <c r="B17" s="4"/>
      <c r="C17" s="4"/>
      <c r="D17" s="4"/>
      <c r="E17" s="6"/>
      <c r="F17" s="6"/>
      <c r="G17" s="6"/>
    </row>
    <row r="18" spans="1:7" ht="13" x14ac:dyDescent="0.3">
      <c r="A18" s="3" t="s">
        <v>5</v>
      </c>
      <c r="B18" s="4"/>
      <c r="C18" s="4"/>
      <c r="D18" s="4"/>
      <c r="E18" s="6"/>
      <c r="F18" s="6"/>
      <c r="G18" s="6"/>
    </row>
    <row r="19" spans="1:7" ht="12.5" x14ac:dyDescent="0.25">
      <c r="A19" s="30" t="s">
        <v>6</v>
      </c>
      <c r="B19" s="4">
        <v>211427.944954128</v>
      </c>
      <c r="C19" s="4">
        <v>257781.73770491799</v>
      </c>
      <c r="D19" s="4">
        <v>396588.91732283501</v>
      </c>
      <c r="E19" s="4">
        <v>412618.61132075498</v>
      </c>
      <c r="F19" s="4">
        <v>405269.55698529398</v>
      </c>
      <c r="G19" s="4">
        <v>456420.05313093</v>
      </c>
    </row>
    <row r="20" spans="1:7" ht="12.5" x14ac:dyDescent="0.25">
      <c r="A20" s="30" t="s">
        <v>7</v>
      </c>
      <c r="B20" s="4">
        <v>73665.244648317996</v>
      </c>
      <c r="C20" s="4">
        <v>107468.150819672</v>
      </c>
      <c r="D20" s="4">
        <v>117332.405511811</v>
      </c>
      <c r="E20" s="4">
        <v>108424.375471698</v>
      </c>
      <c r="F20" s="4">
        <v>97239.205882352893</v>
      </c>
      <c r="G20" s="4">
        <v>101625.743833017</v>
      </c>
    </row>
    <row r="21" spans="1:7" ht="12.5" x14ac:dyDescent="0.25">
      <c r="A21" s="30" t="s">
        <v>8</v>
      </c>
      <c r="B21" s="4">
        <v>3258.49847094801</v>
      </c>
      <c r="C21" s="4">
        <v>9674.5540983606606</v>
      </c>
      <c r="D21" s="4">
        <v>14011.679133858301</v>
      </c>
      <c r="E21" s="4">
        <v>1967.47924528302</v>
      </c>
      <c r="F21" s="4">
        <v>1935.97794117647</v>
      </c>
      <c r="G21" s="4">
        <v>4003.83870967742</v>
      </c>
    </row>
    <row r="22" spans="1:7" ht="12.5" x14ac:dyDescent="0.25">
      <c r="A22" s="30" t="s">
        <v>70</v>
      </c>
      <c r="B22" s="4">
        <v>0</v>
      </c>
      <c r="C22" s="4">
        <v>0</v>
      </c>
      <c r="D22" s="4">
        <v>7773.3031496063004</v>
      </c>
      <c r="E22" s="4">
        <v>7936.2735849056598</v>
      </c>
      <c r="F22" s="4">
        <v>7707.2352941176496</v>
      </c>
      <c r="G22" s="4">
        <v>7574.6204933586296</v>
      </c>
    </row>
    <row r="23" spans="1:7" ht="12.5" x14ac:dyDescent="0.25">
      <c r="A23" s="30" t="s">
        <v>83</v>
      </c>
      <c r="B23" s="4">
        <v>5331.5183486238502</v>
      </c>
      <c r="C23" s="4">
        <v>6903.9770491803301</v>
      </c>
      <c r="D23" s="4">
        <v>9895.6023622047305</v>
      </c>
      <c r="E23" s="4">
        <v>9923.07169811321</v>
      </c>
      <c r="F23" s="4">
        <v>9657.2242647058792</v>
      </c>
      <c r="G23" s="4">
        <v>9507.9867172675495</v>
      </c>
    </row>
    <row r="24" spans="1:7" ht="12.5" x14ac:dyDescent="0.25">
      <c r="A24" s="30" t="s">
        <v>9</v>
      </c>
      <c r="B24" s="4">
        <v>25448.536697247699</v>
      </c>
      <c r="C24" s="4">
        <v>23532.878688524601</v>
      </c>
      <c r="D24" s="4">
        <v>27360.466535433101</v>
      </c>
      <c r="E24" s="4">
        <v>28393.9924528302</v>
      </c>
      <c r="F24" s="4">
        <v>32182.9834558824</v>
      </c>
      <c r="G24" s="4">
        <v>22523.174573054999</v>
      </c>
    </row>
    <row r="25" spans="1:7" ht="12.5" x14ac:dyDescent="0.25">
      <c r="A25" s="30" t="s">
        <v>10</v>
      </c>
      <c r="B25" s="4">
        <v>6536.9403669724798</v>
      </c>
      <c r="C25" s="4">
        <v>6323.3508196721295</v>
      </c>
      <c r="D25" s="4">
        <v>8128.3582677165396</v>
      </c>
      <c r="E25" s="4">
        <v>9209.2490566037704</v>
      </c>
      <c r="F25" s="4">
        <v>10423.7977941176</v>
      </c>
      <c r="G25" s="4">
        <v>11201.0018975332</v>
      </c>
    </row>
    <row r="26" spans="1:7" ht="12.5" x14ac:dyDescent="0.25">
      <c r="A26" s="30" t="s">
        <v>11</v>
      </c>
      <c r="B26" s="4">
        <v>56504.140672782902</v>
      </c>
      <c r="C26" s="4">
        <v>61212.9721311475</v>
      </c>
      <c r="D26" s="4">
        <v>74365.990157480293</v>
      </c>
      <c r="E26" s="4">
        <v>71598.401886792402</v>
      </c>
      <c r="F26" s="4">
        <v>59498.715073529398</v>
      </c>
      <c r="G26" s="4">
        <v>61948.848197343497</v>
      </c>
    </row>
    <row r="27" spans="1:7" ht="12.5" x14ac:dyDescent="0.25">
      <c r="A27" s="30" t="s">
        <v>12</v>
      </c>
      <c r="B27" s="4">
        <v>36546.766055045897</v>
      </c>
      <c r="C27" s="4">
        <v>37323.2114754098</v>
      </c>
      <c r="D27" s="4">
        <v>43790.133858267698</v>
      </c>
      <c r="E27" s="4">
        <v>40169.349056603802</v>
      </c>
      <c r="F27" s="4">
        <v>34280.961397058803</v>
      </c>
      <c r="G27" s="4">
        <v>31233.269449715401</v>
      </c>
    </row>
    <row r="28" spans="1:7" ht="12.5" x14ac:dyDescent="0.25">
      <c r="A28" s="30" t="s">
        <v>13</v>
      </c>
      <c r="B28" s="4">
        <v>233307.51223241599</v>
      </c>
      <c r="C28" s="4">
        <v>262623.719672131</v>
      </c>
      <c r="D28" s="4">
        <v>304203.28543307103</v>
      </c>
      <c r="E28" s="4">
        <v>303875.35660377401</v>
      </c>
      <c r="F28" s="4">
        <v>344741.95588235301</v>
      </c>
      <c r="G28" s="4">
        <v>351108.878557875</v>
      </c>
    </row>
    <row r="29" spans="1:7" ht="12.5" x14ac:dyDescent="0.25">
      <c r="A29" s="30" t="s">
        <v>69</v>
      </c>
      <c r="B29" s="4">
        <v>123802.83333333299</v>
      </c>
      <c r="C29" s="4">
        <v>144557.86065573801</v>
      </c>
      <c r="D29" s="4">
        <v>194268.51968503901</v>
      </c>
      <c r="E29" s="4">
        <v>204680.95660377399</v>
      </c>
      <c r="F29" s="4">
        <v>198001.93382352899</v>
      </c>
      <c r="G29" s="4">
        <v>176580.84250474401</v>
      </c>
    </row>
    <row r="30" spans="1:7" ht="12.5" x14ac:dyDescent="0.25">
      <c r="A30" s="30" t="s">
        <v>14</v>
      </c>
      <c r="B30" s="4">
        <v>211956.76299694201</v>
      </c>
      <c r="C30" s="4">
        <v>263521.40655737702</v>
      </c>
      <c r="D30" s="4">
        <v>353142.57086614199</v>
      </c>
      <c r="E30" s="4">
        <v>404512.85849056602</v>
      </c>
      <c r="F30" s="4">
        <v>375872.74080882402</v>
      </c>
      <c r="G30" s="4">
        <v>332094.32258064498</v>
      </c>
    </row>
    <row r="31" spans="1:7" ht="12.5" x14ac:dyDescent="0.25">
      <c r="A31" s="30" t="s">
        <v>90</v>
      </c>
      <c r="B31" s="4">
        <v>35354.1773700306</v>
      </c>
      <c r="C31" s="4">
        <v>40028.098360655698</v>
      </c>
      <c r="D31" s="4">
        <v>45457.938976377998</v>
      </c>
      <c r="E31" s="4">
        <v>42232.7169811321</v>
      </c>
      <c r="F31" s="4">
        <v>43110.972426470602</v>
      </c>
      <c r="G31" s="4">
        <v>41688.986717267602</v>
      </c>
    </row>
    <row r="32" spans="1:7" ht="12.5" x14ac:dyDescent="0.25">
      <c r="A32" s="30" t="s">
        <v>15</v>
      </c>
      <c r="B32" s="4">
        <v>875385.92966360901</v>
      </c>
      <c r="C32" s="4">
        <v>1059183.0278688499</v>
      </c>
      <c r="D32" s="4">
        <v>1482080.65354331</v>
      </c>
      <c r="E32" s="4">
        <v>1530725.35283019</v>
      </c>
      <c r="F32" s="4">
        <v>1496283.15073529</v>
      </c>
      <c r="G32" s="4">
        <v>1447955.7495256199</v>
      </c>
    </row>
    <row r="33" spans="1:7" ht="12.5" x14ac:dyDescent="0.25">
      <c r="A33" s="30" t="s">
        <v>91</v>
      </c>
      <c r="B33" s="4">
        <v>266699.02446483198</v>
      </c>
      <c r="C33" s="4">
        <v>342899.58360655699</v>
      </c>
      <c r="D33" s="4">
        <v>368039.43700787402</v>
      </c>
      <c r="E33" s="4">
        <v>381488.677358491</v>
      </c>
      <c r="F33" s="4">
        <v>307494.06433823501</v>
      </c>
      <c r="G33" s="4">
        <v>336327.88235294097</v>
      </c>
    </row>
    <row r="34" spans="1:7" ht="12.5" x14ac:dyDescent="0.25">
      <c r="A34" s="30" t="s">
        <v>92</v>
      </c>
      <c r="B34" s="4">
        <v>4630.4159021406704</v>
      </c>
      <c r="C34" s="4">
        <v>24059.801639344299</v>
      </c>
      <c r="D34" s="4">
        <v>42042.366141732302</v>
      </c>
      <c r="E34" s="4">
        <v>14371.2679245283</v>
      </c>
      <c r="F34" s="4">
        <v>13828.4834558824</v>
      </c>
      <c r="G34" s="4">
        <v>63952.003795066397</v>
      </c>
    </row>
    <row r="35" spans="1:7" s="20" customFormat="1" ht="13.5" thickBot="1" x14ac:dyDescent="0.35">
      <c r="A35" s="3" t="s">
        <v>93</v>
      </c>
      <c r="B35" s="13">
        <f t="shared" ref="B35:G35" si="0">SUM(B19:B34)</f>
        <v>2169856.2461773702</v>
      </c>
      <c r="C35" s="13">
        <f t="shared" si="0"/>
        <v>2647094.3311475376</v>
      </c>
      <c r="D35" s="13">
        <f t="shared" si="0"/>
        <v>3488481.6279527596</v>
      </c>
      <c r="E35" s="13">
        <f t="shared" si="0"/>
        <v>3572127.9905660399</v>
      </c>
      <c r="F35" s="13">
        <f t="shared" si="0"/>
        <v>3437528.9595588194</v>
      </c>
      <c r="G35" s="13">
        <f t="shared" si="0"/>
        <v>3455747.2030360564</v>
      </c>
    </row>
    <row r="36" spans="1:7" ht="13" thickTop="1" x14ac:dyDescent="0.25">
      <c r="A36" s="30"/>
      <c r="B36" s="4"/>
      <c r="C36" s="4"/>
      <c r="D36" s="4"/>
      <c r="E36" s="4"/>
      <c r="F36" s="4"/>
      <c r="G36" s="4"/>
    </row>
    <row r="37" spans="1:7" ht="13" x14ac:dyDescent="0.3">
      <c r="A37" s="3" t="s">
        <v>36</v>
      </c>
      <c r="B37" s="12">
        <f t="shared" ref="B37:G37" si="1">B16-B35</f>
        <v>67829.753822629806</v>
      </c>
      <c r="C37" s="12">
        <f t="shared" si="1"/>
        <v>188425.66885246243</v>
      </c>
      <c r="D37" s="12">
        <f t="shared" si="1"/>
        <v>558279.37204724038</v>
      </c>
      <c r="E37" s="12">
        <f t="shared" si="1"/>
        <v>564757.00943396008</v>
      </c>
      <c r="F37" s="12">
        <f t="shared" si="1"/>
        <v>512641.04227942042</v>
      </c>
      <c r="G37" s="12">
        <f t="shared" si="1"/>
        <v>415542.27893737378</v>
      </c>
    </row>
    <row r="38" spans="1:7" ht="13" x14ac:dyDescent="0.3">
      <c r="A38" s="3" t="s">
        <v>94</v>
      </c>
      <c r="B38" s="7">
        <f t="shared" ref="B38:G38" si="2">(B37/B16)*100</f>
        <v>3.0312453946903095</v>
      </c>
      <c r="C38" s="7">
        <f t="shared" si="2"/>
        <v>6.6451892017147625</v>
      </c>
      <c r="D38" s="7">
        <f t="shared" si="2"/>
        <v>13.795709013881483</v>
      </c>
      <c r="E38" s="7">
        <f t="shared" si="2"/>
        <v>13.651745442137262</v>
      </c>
      <c r="F38" s="7">
        <f t="shared" si="2"/>
        <v>12.977695695143735</v>
      </c>
      <c r="G38" s="7">
        <f t="shared" si="2"/>
        <v>10.733950040996335</v>
      </c>
    </row>
    <row r="39" spans="1:7" ht="12.5" x14ac:dyDescent="0.25">
      <c r="A39" s="30"/>
      <c r="B39" s="6"/>
      <c r="C39" s="6"/>
      <c r="D39" s="6"/>
      <c r="E39" s="6"/>
      <c r="F39" s="6"/>
      <c r="G39" s="6"/>
    </row>
    <row r="40" spans="1:7" ht="12.5" x14ac:dyDescent="0.25">
      <c r="A40" s="30" t="s">
        <v>16</v>
      </c>
      <c r="B40" s="4"/>
      <c r="C40" s="4"/>
      <c r="D40" s="4"/>
      <c r="E40" s="4"/>
      <c r="F40" s="4"/>
      <c r="G40" s="4"/>
    </row>
    <row r="41" spans="1:7" ht="12.5" x14ac:dyDescent="0.25">
      <c r="A41" s="30" t="s">
        <v>17</v>
      </c>
      <c r="B41" s="4">
        <v>26130.844036697199</v>
      </c>
      <c r="C41" s="4">
        <v>22433.578688524602</v>
      </c>
      <c r="D41" s="4">
        <v>55812.9094488189</v>
      </c>
      <c r="E41" s="4">
        <v>66083.988679245304</v>
      </c>
      <c r="F41" s="4">
        <v>117844.685661765</v>
      </c>
      <c r="G41" s="4">
        <v>113308.184060721</v>
      </c>
    </row>
    <row r="42" spans="1:7" ht="12.5" x14ac:dyDescent="0.25">
      <c r="A42" s="30" t="s">
        <v>18</v>
      </c>
      <c r="B42" s="4">
        <v>249849.308868502</v>
      </c>
      <c r="C42" s="4">
        <v>184946.46065573799</v>
      </c>
      <c r="D42" s="4">
        <v>250268.47637795299</v>
      </c>
      <c r="E42" s="4">
        <v>309800.905660377</v>
      </c>
      <c r="F42" s="4">
        <v>309673.60294117598</v>
      </c>
      <c r="G42" s="4">
        <v>472160.72865275102</v>
      </c>
    </row>
    <row r="43" spans="1:7" ht="13" thickBot="1" x14ac:dyDescent="0.3">
      <c r="A43" s="30" t="s">
        <v>19</v>
      </c>
      <c r="B43" s="13">
        <f t="shared" ref="B43:G43" si="3">B40+B41-B42</f>
        <v>-223718.4648318048</v>
      </c>
      <c r="C43" s="13">
        <f t="shared" si="3"/>
        <v>-162512.88196721338</v>
      </c>
      <c r="D43" s="13">
        <f t="shared" si="3"/>
        <v>-194455.56692913407</v>
      </c>
      <c r="E43" s="13">
        <f t="shared" si="3"/>
        <v>-243716.91698113171</v>
      </c>
      <c r="F43" s="13">
        <f t="shared" si="3"/>
        <v>-191828.91727941099</v>
      </c>
      <c r="G43" s="13">
        <f t="shared" si="3"/>
        <v>-358852.54459203</v>
      </c>
    </row>
    <row r="44" spans="1:7" ht="13" thickTop="1" x14ac:dyDescent="0.25">
      <c r="A44" s="30"/>
      <c r="B44" s="4"/>
      <c r="C44" s="4"/>
      <c r="D44" s="4"/>
      <c r="E44" s="4"/>
      <c r="F44" s="4"/>
      <c r="G44" s="4"/>
    </row>
    <row r="45" spans="1:7" ht="13" x14ac:dyDescent="0.3">
      <c r="A45" s="3" t="s">
        <v>95</v>
      </c>
      <c r="B45" s="12">
        <f t="shared" ref="B45:G45" si="4">B37+B43</f>
        <v>-155888.71100917499</v>
      </c>
      <c r="C45" s="12">
        <f t="shared" si="4"/>
        <v>25912.78688524905</v>
      </c>
      <c r="D45" s="12">
        <f t="shared" si="4"/>
        <v>363823.80511810631</v>
      </c>
      <c r="E45" s="12">
        <f t="shared" si="4"/>
        <v>321040.09245282836</v>
      </c>
      <c r="F45" s="12">
        <f t="shared" si="4"/>
        <v>320812.12500000943</v>
      </c>
      <c r="G45" s="12">
        <f t="shared" si="4"/>
        <v>56689.734345343779</v>
      </c>
    </row>
    <row r="46" spans="1:7" ht="13" x14ac:dyDescent="0.3">
      <c r="A46" s="3"/>
      <c r="B46" s="4"/>
      <c r="C46" s="4"/>
      <c r="D46" s="4"/>
      <c r="E46" s="4"/>
      <c r="F46" s="4"/>
      <c r="G46" s="4"/>
    </row>
    <row r="47" spans="1:7" ht="13" x14ac:dyDescent="0.3">
      <c r="A47" s="3"/>
      <c r="B47" s="4"/>
      <c r="C47" s="4"/>
      <c r="D47" s="4"/>
      <c r="E47" s="4"/>
      <c r="F47" s="4"/>
      <c r="G47" s="4"/>
    </row>
    <row r="48" spans="1:7" ht="13" x14ac:dyDescent="0.3">
      <c r="A48" s="17" t="s">
        <v>72</v>
      </c>
      <c r="B48" s="4"/>
      <c r="C48" s="4"/>
      <c r="D48" s="4"/>
      <c r="E48" s="4"/>
      <c r="F48" s="4"/>
      <c r="G48" s="4"/>
    </row>
    <row r="49" spans="1:8" ht="12.5" x14ac:dyDescent="0.25">
      <c r="A49" s="30" t="s">
        <v>96</v>
      </c>
      <c r="B49" s="21">
        <v>3390115.4373088698</v>
      </c>
      <c r="C49" s="21">
        <v>3981221.6967213098</v>
      </c>
      <c r="D49" s="21">
        <v>4577233.71259843</v>
      </c>
      <c r="E49" s="21">
        <v>4491303.18867925</v>
      </c>
      <c r="F49" s="21">
        <v>3140593.38786765</v>
      </c>
      <c r="G49" s="21">
        <v>3265148.7286527501</v>
      </c>
    </row>
    <row r="50" spans="1:8" ht="12.5" x14ac:dyDescent="0.25">
      <c r="A50" s="30" t="s">
        <v>84</v>
      </c>
      <c r="B50" s="21">
        <v>303980.55810397601</v>
      </c>
      <c r="C50" s="21">
        <v>552894.71803278697</v>
      </c>
      <c r="D50" s="21">
        <v>1260382.46062992</v>
      </c>
      <c r="E50" s="21">
        <v>2152666.1207547202</v>
      </c>
      <c r="F50" s="21">
        <v>2330989.5588235301</v>
      </c>
      <c r="G50" s="21">
        <v>2944836.8462998099</v>
      </c>
    </row>
    <row r="51" spans="1:8" ht="12.5" x14ac:dyDescent="0.25">
      <c r="A51" s="30" t="s">
        <v>73</v>
      </c>
      <c r="B51" s="21">
        <v>439967.431192661</v>
      </c>
      <c r="C51" s="21">
        <v>552677.06557376997</v>
      </c>
      <c r="D51" s="21">
        <v>1304958.93897638</v>
      </c>
      <c r="E51" s="21">
        <v>1078707.7981132099</v>
      </c>
      <c r="F51" s="21">
        <v>1065394.5202205901</v>
      </c>
      <c r="G51" s="21">
        <v>824882.69639468705</v>
      </c>
    </row>
    <row r="52" spans="1:8" ht="13" x14ac:dyDescent="0.3">
      <c r="A52" s="3" t="s">
        <v>74</v>
      </c>
      <c r="B52" s="23">
        <v>4134063.4266054998</v>
      </c>
      <c r="C52" s="23">
        <v>5086793.4803278698</v>
      </c>
      <c r="D52" s="23">
        <v>7142575.1122047203</v>
      </c>
      <c r="E52" s="23">
        <v>7722677.1075471696</v>
      </c>
      <c r="F52" s="23">
        <v>6536977.4669117602</v>
      </c>
      <c r="G52" s="23">
        <v>7034868.2713472499</v>
      </c>
    </row>
    <row r="53" spans="1:8" ht="12.5" x14ac:dyDescent="0.25">
      <c r="A53" s="30" t="s">
        <v>75</v>
      </c>
      <c r="B53" s="23">
        <v>707246.60703363898</v>
      </c>
      <c r="C53" s="23">
        <v>860637.65409836103</v>
      </c>
      <c r="D53" s="23">
        <v>1568954.0295275601</v>
      </c>
      <c r="E53" s="23">
        <v>2031803.75471698</v>
      </c>
      <c r="F53" s="23">
        <v>1948758.61948529</v>
      </c>
      <c r="G53" s="23">
        <v>1729138.0360531299</v>
      </c>
    </row>
    <row r="54" spans="1:8" ht="13.5" thickBot="1" x14ac:dyDescent="0.35">
      <c r="A54" s="3" t="s">
        <v>76</v>
      </c>
      <c r="B54" s="22">
        <v>4841310.0336391404</v>
      </c>
      <c r="C54" s="22">
        <v>5947431.1344262296</v>
      </c>
      <c r="D54" s="22">
        <v>8711529.1417322792</v>
      </c>
      <c r="E54" s="22">
        <v>9754480.8622641508</v>
      </c>
      <c r="F54" s="22">
        <v>8485736.0863970593</v>
      </c>
      <c r="G54" s="22">
        <v>8764006.3074003793</v>
      </c>
    </row>
    <row r="55" spans="1:8" ht="13" thickTop="1" x14ac:dyDescent="0.25">
      <c r="A55" s="30"/>
      <c r="B55" s="21"/>
      <c r="C55" s="21"/>
      <c r="D55" s="21"/>
      <c r="E55" s="21"/>
      <c r="F55" s="21"/>
      <c r="G55" s="21"/>
    </row>
    <row r="56" spans="1:8" ht="12.5" x14ac:dyDescent="0.25">
      <c r="A56" s="30" t="s">
        <v>85</v>
      </c>
      <c r="B56" s="21">
        <v>515725.26146789</v>
      </c>
      <c r="C56" s="21">
        <v>868529.334426229</v>
      </c>
      <c r="D56" s="21">
        <v>1467006.2224409401</v>
      </c>
      <c r="E56" s="21">
        <v>2224666.6566037699</v>
      </c>
      <c r="F56" s="21">
        <v>2066812.7702205901</v>
      </c>
      <c r="G56" s="21">
        <v>2056001.7514231501</v>
      </c>
      <c r="H56" s="29"/>
    </row>
    <row r="57" spans="1:8" s="20" customFormat="1" ht="12.5" x14ac:dyDescent="0.25">
      <c r="A57" s="30" t="s">
        <v>77</v>
      </c>
      <c r="B57" s="21">
        <v>3739395.0229357802</v>
      </c>
      <c r="C57" s="21">
        <v>4377716.3950819699</v>
      </c>
      <c r="D57" s="21">
        <v>6184296.9094488202</v>
      </c>
      <c r="E57" s="21">
        <v>6553251.6773584904</v>
      </c>
      <c r="F57" s="21">
        <v>5331370.4025735296</v>
      </c>
      <c r="G57" s="21">
        <v>5688908.4573055003</v>
      </c>
      <c r="H57" s="29"/>
    </row>
    <row r="58" spans="1:8" ht="12.5" x14ac:dyDescent="0.25">
      <c r="A58" s="30" t="s">
        <v>78</v>
      </c>
      <c r="B58" s="21">
        <v>586189.74923547404</v>
      </c>
      <c r="C58" s="21">
        <v>701185.40491803305</v>
      </c>
      <c r="D58" s="21">
        <v>1060226.0098425201</v>
      </c>
      <c r="E58" s="21">
        <v>976562.52830188698</v>
      </c>
      <c r="F58" s="21">
        <v>1087552.91360294</v>
      </c>
      <c r="G58" s="21">
        <v>1019096.09867173</v>
      </c>
      <c r="H58" s="29"/>
    </row>
    <row r="59" spans="1:8" ht="13.5" thickBot="1" x14ac:dyDescent="0.35">
      <c r="A59" s="3" t="s">
        <v>79</v>
      </c>
      <c r="B59" s="22">
        <f t="shared" ref="B59:G59" si="5">SUM(B56:B58)</f>
        <v>4841310.0336391442</v>
      </c>
      <c r="C59" s="22">
        <f t="shared" si="5"/>
        <v>5947431.1344262315</v>
      </c>
      <c r="D59" s="22">
        <f t="shared" si="5"/>
        <v>8711529.1417322811</v>
      </c>
      <c r="E59" s="22">
        <f t="shared" si="5"/>
        <v>9754480.862264147</v>
      </c>
      <c r="F59" s="22">
        <f t="shared" si="5"/>
        <v>8485736.0863970593</v>
      </c>
      <c r="G59" s="22">
        <f t="shared" si="5"/>
        <v>8764006.3074003812</v>
      </c>
      <c r="H59" s="29"/>
    </row>
    <row r="60" spans="1:8" ht="13.5" thickTop="1" x14ac:dyDescent="0.3">
      <c r="A60" s="3"/>
      <c r="B60" s="21"/>
      <c r="C60" s="21"/>
      <c r="D60" s="21"/>
      <c r="E60" s="21"/>
      <c r="F60" s="21"/>
      <c r="G60" s="21"/>
    </row>
    <row r="61" spans="1:8" ht="13" x14ac:dyDescent="0.3">
      <c r="A61" s="3" t="s">
        <v>80</v>
      </c>
      <c r="B61" s="19">
        <f t="shared" ref="B61:G61" si="6">(B45+B42)*100/B59</f>
        <v>1.940809351321344</v>
      </c>
      <c r="C61" s="19">
        <f t="shared" si="6"/>
        <v>3.5453835912524494</v>
      </c>
      <c r="D61" s="19">
        <f t="shared" si="6"/>
        <v>7.0491904636382525</v>
      </c>
      <c r="E61" s="19">
        <f t="shared" si="6"/>
        <v>6.4671919194967664</v>
      </c>
      <c r="F61" s="19">
        <f t="shared" si="6"/>
        <v>7.4299474025815719</v>
      </c>
      <c r="G61" s="19">
        <f t="shared" si="6"/>
        <v>6.0343459879933006</v>
      </c>
    </row>
    <row r="62" spans="1:8" ht="12.5" x14ac:dyDescent="0.25">
      <c r="A62" s="30"/>
    </row>
    <row r="63" spans="1:8" ht="12.5" x14ac:dyDescent="0.25">
      <c r="A63" s="30"/>
    </row>
    <row r="64" spans="1:8" ht="12.5" x14ac:dyDescent="0.25">
      <c r="A64" s="30" t="s">
        <v>81</v>
      </c>
      <c r="B64" s="4">
        <v>212</v>
      </c>
      <c r="C64" s="4">
        <v>201</v>
      </c>
      <c r="D64" s="4">
        <v>217</v>
      </c>
      <c r="E64">
        <v>223</v>
      </c>
      <c r="F64" s="24">
        <v>210.09926470588201</v>
      </c>
      <c r="G64" s="24">
        <v>194.525616698292</v>
      </c>
    </row>
    <row r="65" spans="1:7" ht="13" x14ac:dyDescent="0.3">
      <c r="A65" s="30"/>
      <c r="B65" s="4"/>
      <c r="C65" s="4"/>
      <c r="D65" s="16"/>
    </row>
    <row r="66" spans="1:7" ht="13" x14ac:dyDescent="0.3">
      <c r="A66" s="3" t="s">
        <v>20</v>
      </c>
      <c r="B66" s="4">
        <v>141</v>
      </c>
      <c r="C66" s="4">
        <v>151</v>
      </c>
      <c r="D66" s="4">
        <v>160</v>
      </c>
      <c r="E66">
        <v>150</v>
      </c>
      <c r="F66">
        <v>157</v>
      </c>
      <c r="G66">
        <v>142</v>
      </c>
    </row>
    <row r="67" spans="1:7" ht="13" x14ac:dyDescent="0.3">
      <c r="A67" s="3" t="s">
        <v>86</v>
      </c>
      <c r="B67" s="4">
        <v>654</v>
      </c>
      <c r="C67" s="5">
        <v>610</v>
      </c>
      <c r="D67" s="4">
        <v>508</v>
      </c>
      <c r="E67">
        <v>530</v>
      </c>
      <c r="F67">
        <v>544</v>
      </c>
      <c r="G67">
        <v>527</v>
      </c>
    </row>
  </sheetData>
  <phoneticPr fontId="0" type="noConversion"/>
  <pageMargins left="0.54" right="0.78740157499999996" top="0.984251969" bottom="0.984251969" header="0.5" footer="0.5"/>
  <pageSetup paperSize="9" scale="70" fitToWidth="2" orientation="landscape" horizontalDpi="4294967292" verticalDpi="300" r:id="rId1"/>
  <headerFooter alignWithMargins="0">
    <oddHeader>&amp;A</oddHeader>
    <oddFooter>Side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Zeros="0" workbookViewId="0"/>
  </sheetViews>
  <sheetFormatPr baseColWidth="10" defaultColWidth="9.1796875" defaultRowHeight="10.5" x14ac:dyDescent="0.25"/>
  <cols>
    <col min="1" max="1" width="32.453125" style="2" customWidth="1"/>
    <col min="2" max="4" width="10.7265625" style="18" customWidth="1"/>
    <col min="5" max="7" width="10.7265625" style="2" customWidth="1"/>
    <col min="8" max="16384" width="9.1796875" style="2"/>
  </cols>
  <sheetData>
    <row r="1" spans="1:7" ht="18" x14ac:dyDescent="0.4">
      <c r="A1" s="11" t="s">
        <v>22</v>
      </c>
    </row>
    <row r="2" spans="1:7" ht="18" x14ac:dyDescent="0.4">
      <c r="A2" s="11"/>
    </row>
    <row r="3" spans="1:7" ht="15.5" x14ac:dyDescent="0.35">
      <c r="A3" s="10" t="s">
        <v>88</v>
      </c>
    </row>
    <row r="4" spans="1:7" ht="15.5" x14ac:dyDescent="0.35">
      <c r="A4" s="65" t="s">
        <v>125</v>
      </c>
    </row>
    <row r="6" spans="1:7" ht="15.5" x14ac:dyDescent="0.35">
      <c r="A6" s="50" t="s">
        <v>123</v>
      </c>
    </row>
    <row r="8" spans="1:7" s="1" customFormat="1" ht="15.5" x14ac:dyDescent="0.35">
      <c r="A8" s="8" t="s">
        <v>63</v>
      </c>
      <c r="B8" s="4"/>
      <c r="C8" s="4"/>
      <c r="D8" s="4"/>
    </row>
    <row r="9" spans="1:7" s="1" customFormat="1" ht="13" x14ac:dyDescent="0.3">
      <c r="A9" s="14"/>
      <c r="B9" s="4"/>
      <c r="C9" s="4"/>
      <c r="D9" s="4"/>
    </row>
    <row r="10" spans="1:7" s="1" customFormat="1" ht="13" x14ac:dyDescent="0.3">
      <c r="A10" s="3" t="s">
        <v>59</v>
      </c>
      <c r="B10" s="4"/>
      <c r="C10" s="4"/>
      <c r="D10" s="4"/>
    </row>
    <row r="11" spans="1:7" ht="13" x14ac:dyDescent="0.3">
      <c r="A11" s="3" t="s">
        <v>26</v>
      </c>
      <c r="B11" s="4"/>
      <c r="C11" s="4"/>
    </row>
    <row r="12" spans="1:7" ht="13" x14ac:dyDescent="0.3">
      <c r="A12" s="3" t="s">
        <v>89</v>
      </c>
      <c r="B12" s="4"/>
      <c r="C12" s="4"/>
    </row>
    <row r="13" spans="1:7" ht="13" x14ac:dyDescent="0.3">
      <c r="A13" s="9" t="s">
        <v>58</v>
      </c>
      <c r="B13" s="4"/>
      <c r="C13" s="4"/>
    </row>
    <row r="14" spans="1:7" ht="12.5" x14ac:dyDescent="0.25">
      <c r="A14" s="1"/>
      <c r="B14" s="4"/>
      <c r="C14" s="4"/>
    </row>
    <row r="15" spans="1:7" s="27" customFormat="1" ht="13" x14ac:dyDescent="0.3">
      <c r="A15" s="28" t="s">
        <v>3</v>
      </c>
      <c r="B15" s="26">
        <v>2003</v>
      </c>
      <c r="C15" s="26">
        <v>2004</v>
      </c>
      <c r="D15" s="26">
        <v>2005</v>
      </c>
      <c r="E15" s="26">
        <v>2006</v>
      </c>
      <c r="F15" s="26">
        <v>2007</v>
      </c>
      <c r="G15" s="26">
        <v>2008</v>
      </c>
    </row>
    <row r="16" spans="1:7" ht="13" x14ac:dyDescent="0.3">
      <c r="A16" s="3" t="s">
        <v>4</v>
      </c>
      <c r="B16" s="12">
        <v>1868470</v>
      </c>
      <c r="C16" s="12">
        <v>2575400</v>
      </c>
      <c r="D16" s="12">
        <v>3340048</v>
      </c>
      <c r="E16" s="12">
        <v>2783059</v>
      </c>
      <c r="F16" s="25">
        <v>2784861.3879310298</v>
      </c>
      <c r="G16" s="25">
        <v>2851149.6206896598</v>
      </c>
    </row>
    <row r="17" spans="1:7" ht="13" x14ac:dyDescent="0.3">
      <c r="A17" s="3"/>
      <c r="B17" s="4"/>
      <c r="C17" s="4"/>
      <c r="D17" s="4"/>
      <c r="E17" s="6"/>
      <c r="F17" s="6"/>
      <c r="G17" s="6"/>
    </row>
    <row r="18" spans="1:7" ht="13" x14ac:dyDescent="0.3">
      <c r="A18" s="3" t="s">
        <v>5</v>
      </c>
      <c r="B18" s="4"/>
      <c r="C18" s="4"/>
      <c r="D18" s="4"/>
      <c r="E18" s="6"/>
      <c r="F18" s="6"/>
      <c r="G18" s="6"/>
    </row>
    <row r="19" spans="1:7" ht="12.5" x14ac:dyDescent="0.25">
      <c r="A19" s="30" t="s">
        <v>6</v>
      </c>
      <c r="B19" s="4">
        <v>162692.33823529401</v>
      </c>
      <c r="C19" s="4">
        <v>227070.137614679</v>
      </c>
      <c r="D19" s="4">
        <v>302414.99009901</v>
      </c>
      <c r="E19" s="4">
        <v>260562.12389380499</v>
      </c>
      <c r="F19" s="4">
        <v>268722.02586206899</v>
      </c>
      <c r="G19" s="4">
        <v>272277.310344828</v>
      </c>
    </row>
    <row r="20" spans="1:7" ht="12.5" x14ac:dyDescent="0.25">
      <c r="A20" s="30" t="s">
        <v>7</v>
      </c>
      <c r="B20" s="4">
        <v>61728.169117647099</v>
      </c>
      <c r="C20" s="4">
        <v>101891.302752294</v>
      </c>
      <c r="D20" s="4">
        <v>98502.930693069298</v>
      </c>
      <c r="E20" s="4">
        <v>73982.796460177007</v>
      </c>
      <c r="F20" s="4">
        <v>67532.327586206899</v>
      </c>
      <c r="G20" s="4">
        <v>74824.344827586203</v>
      </c>
    </row>
    <row r="21" spans="1:7" ht="12.5" x14ac:dyDescent="0.25">
      <c r="A21" s="30" t="s">
        <v>8</v>
      </c>
      <c r="B21" s="4">
        <v>3153.3088235294099</v>
      </c>
      <c r="C21" s="4">
        <v>8832.1834862385294</v>
      </c>
      <c r="D21" s="4">
        <v>11374.089108910901</v>
      </c>
      <c r="E21" s="4">
        <v>1380.24778761062</v>
      </c>
      <c r="F21" s="4">
        <v>1366.2241379310301</v>
      </c>
      <c r="G21" s="4">
        <v>2377.4913793103401</v>
      </c>
    </row>
    <row r="22" spans="1:7" ht="12.5" x14ac:dyDescent="0.25">
      <c r="A22" s="30" t="s">
        <v>70</v>
      </c>
      <c r="B22" s="4">
        <v>0</v>
      </c>
      <c r="C22" s="4">
        <v>0</v>
      </c>
      <c r="D22" s="4">
        <v>6521.5445544554505</v>
      </c>
      <c r="E22" s="4">
        <v>5465.9292035398203</v>
      </c>
      <c r="F22" s="4">
        <v>5449.0258620689701</v>
      </c>
      <c r="G22" s="4">
        <v>5534.8017241379303</v>
      </c>
    </row>
    <row r="23" spans="1:7" ht="12.5" x14ac:dyDescent="0.25">
      <c r="A23" s="30" t="s">
        <v>83</v>
      </c>
      <c r="B23" s="4">
        <v>4555.4044117647099</v>
      </c>
      <c r="C23" s="4">
        <v>6321.1743119266102</v>
      </c>
      <c r="D23" s="4">
        <v>8153.82178217822</v>
      </c>
      <c r="E23" s="4">
        <v>6819.0530973451296</v>
      </c>
      <c r="F23" s="4">
        <v>6792.5517241379303</v>
      </c>
      <c r="G23" s="4">
        <v>6876.5603448275897</v>
      </c>
    </row>
    <row r="24" spans="1:7" ht="12.5" x14ac:dyDescent="0.25">
      <c r="A24" s="30" t="s">
        <v>9</v>
      </c>
      <c r="B24" s="4">
        <v>16993.044117647099</v>
      </c>
      <c r="C24" s="4">
        <v>11988.1834862385</v>
      </c>
      <c r="D24" s="4">
        <v>3479.8316831683201</v>
      </c>
      <c r="E24" s="4">
        <v>6006.1592920353996</v>
      </c>
      <c r="F24" s="4">
        <v>6962.9913793103497</v>
      </c>
      <c r="G24" s="4">
        <v>5684.1206896551703</v>
      </c>
    </row>
    <row r="25" spans="1:7" ht="12.5" x14ac:dyDescent="0.25">
      <c r="A25" s="30" t="s">
        <v>10</v>
      </c>
      <c r="B25" s="4">
        <v>6868.75</v>
      </c>
      <c r="C25" s="4">
        <v>5865.1834862385303</v>
      </c>
      <c r="D25" s="4">
        <v>10090.1881188119</v>
      </c>
      <c r="E25" s="4">
        <v>8624.4601769911496</v>
      </c>
      <c r="F25" s="4">
        <v>10790.043103448301</v>
      </c>
      <c r="G25" s="4">
        <v>13287.9482758621</v>
      </c>
    </row>
    <row r="26" spans="1:7" ht="12.5" x14ac:dyDescent="0.25">
      <c r="A26" s="30" t="s">
        <v>11</v>
      </c>
      <c r="B26" s="4">
        <v>44213.411764705903</v>
      </c>
      <c r="C26" s="4">
        <v>52054.743119266102</v>
      </c>
      <c r="D26" s="4">
        <v>56677.861386138597</v>
      </c>
      <c r="E26" s="4">
        <v>45379.345132743401</v>
      </c>
      <c r="F26" s="4">
        <v>45607.758620689703</v>
      </c>
      <c r="G26" s="4">
        <v>45310.224137931</v>
      </c>
    </row>
    <row r="27" spans="1:7" ht="12.5" x14ac:dyDescent="0.25">
      <c r="A27" s="30" t="s">
        <v>12</v>
      </c>
      <c r="B27" s="4">
        <v>24977.3602941176</v>
      </c>
      <c r="C27" s="4">
        <v>30020.174311926599</v>
      </c>
      <c r="D27" s="4">
        <v>39584.871287128699</v>
      </c>
      <c r="E27" s="4">
        <v>33541.814159292</v>
      </c>
      <c r="F27" s="4">
        <v>24599.370689655199</v>
      </c>
      <c r="G27" s="4">
        <v>24332.008620689699</v>
      </c>
    </row>
    <row r="28" spans="1:7" ht="12.5" x14ac:dyDescent="0.25">
      <c r="A28" s="30" t="s">
        <v>13</v>
      </c>
      <c r="B28" s="4">
        <v>186447.39705882399</v>
      </c>
      <c r="C28" s="4">
        <v>185689.899082569</v>
      </c>
      <c r="D28" s="4">
        <v>207227.24752475199</v>
      </c>
      <c r="E28" s="4">
        <v>184529.09734513299</v>
      </c>
      <c r="F28" s="4">
        <v>237101.956896552</v>
      </c>
      <c r="G28" s="4">
        <v>192642.060344828</v>
      </c>
    </row>
    <row r="29" spans="1:7" ht="12.5" x14ac:dyDescent="0.25">
      <c r="A29" s="30" t="s">
        <v>69</v>
      </c>
      <c r="B29" s="4">
        <v>114754.44852941199</v>
      </c>
      <c r="C29" s="4">
        <v>123950.724770642</v>
      </c>
      <c r="D29" s="4">
        <v>187625.465346535</v>
      </c>
      <c r="E29" s="4">
        <v>133522.15929203501</v>
      </c>
      <c r="F29" s="4">
        <v>176439.896551724</v>
      </c>
      <c r="G29" s="4">
        <v>109340.362068966</v>
      </c>
    </row>
    <row r="30" spans="1:7" ht="12.5" x14ac:dyDescent="0.25">
      <c r="A30" s="30" t="s">
        <v>14</v>
      </c>
      <c r="B30" s="4">
        <v>152273.5</v>
      </c>
      <c r="C30" s="4">
        <v>230826.467889908</v>
      </c>
      <c r="D30" s="4">
        <v>240812.29702970301</v>
      </c>
      <c r="E30" s="4">
        <v>220972.80530973501</v>
      </c>
      <c r="F30" s="4">
        <v>242301.25862069</v>
      </c>
      <c r="G30" s="4">
        <v>314729.49137931003</v>
      </c>
    </row>
    <row r="31" spans="1:7" ht="12.5" x14ac:dyDescent="0.25">
      <c r="A31" s="30" t="s">
        <v>90</v>
      </c>
      <c r="B31" s="4">
        <v>29714.066176470598</v>
      </c>
      <c r="C31" s="4">
        <v>33322.174311926603</v>
      </c>
      <c r="D31" s="4">
        <v>33639.1881188119</v>
      </c>
      <c r="E31" s="4">
        <v>27718.389380531</v>
      </c>
      <c r="F31" s="4">
        <v>34003.224137931</v>
      </c>
      <c r="G31" s="4">
        <v>26559.603448275899</v>
      </c>
    </row>
    <row r="32" spans="1:7" ht="12.5" x14ac:dyDescent="0.25">
      <c r="A32" s="30" t="s">
        <v>15</v>
      </c>
      <c r="B32" s="4">
        <v>695711.70588235301</v>
      </c>
      <c r="C32" s="4">
        <v>881841.788990826</v>
      </c>
      <c r="D32" s="4">
        <v>1138432.1980198</v>
      </c>
      <c r="E32" s="4">
        <v>996514.02654867305</v>
      </c>
      <c r="F32" s="4">
        <v>1035139.37931034</v>
      </c>
      <c r="G32" s="4">
        <v>1023868.64655172</v>
      </c>
    </row>
    <row r="33" spans="1:7" ht="12.5" x14ac:dyDescent="0.25">
      <c r="A33" s="30" t="s">
        <v>91</v>
      </c>
      <c r="B33" s="4">
        <v>256651.85294117601</v>
      </c>
      <c r="C33" s="4">
        <v>317996.440366972</v>
      </c>
      <c r="D33" s="4">
        <v>367443.82178217801</v>
      </c>
      <c r="E33" s="4">
        <v>311419.01769911498</v>
      </c>
      <c r="F33" s="4">
        <v>238097.646551724</v>
      </c>
      <c r="G33" s="4">
        <v>264829.61206896597</v>
      </c>
    </row>
    <row r="34" spans="1:7" ht="12.5" x14ac:dyDescent="0.25">
      <c r="A34" s="30" t="s">
        <v>92</v>
      </c>
      <c r="B34" s="4">
        <v>14220.397058823501</v>
      </c>
      <c r="C34" s="4">
        <v>26299.146788990802</v>
      </c>
      <c r="D34" s="4">
        <v>28142.128712871301</v>
      </c>
      <c r="E34" s="4">
        <v>10076.0088495575</v>
      </c>
      <c r="F34" s="4">
        <v>17754.1379310345</v>
      </c>
      <c r="G34" s="4">
        <v>63098.715517241399</v>
      </c>
    </row>
    <row r="35" spans="1:7" s="20" customFormat="1" ht="13.5" thickBot="1" x14ac:dyDescent="0.35">
      <c r="A35" s="3" t="s">
        <v>93</v>
      </c>
      <c r="B35" s="13">
        <f t="shared" ref="B35:G35" si="0">SUM(B19:B34)</f>
        <v>1774955.1544117648</v>
      </c>
      <c r="C35" s="13">
        <f t="shared" si="0"/>
        <v>2243969.7247706424</v>
      </c>
      <c r="D35" s="13">
        <f t="shared" si="0"/>
        <v>2740122.4752475228</v>
      </c>
      <c r="E35" s="13">
        <f t="shared" si="0"/>
        <v>2326513.4336283188</v>
      </c>
      <c r="F35" s="13">
        <f t="shared" si="0"/>
        <v>2418659.8189655128</v>
      </c>
      <c r="G35" s="13">
        <f t="shared" si="0"/>
        <v>2445573.3017241354</v>
      </c>
    </row>
    <row r="36" spans="1:7" ht="13" thickTop="1" x14ac:dyDescent="0.25">
      <c r="A36" s="30"/>
      <c r="B36" s="4"/>
      <c r="C36" s="4"/>
      <c r="D36" s="4"/>
      <c r="E36" s="4"/>
      <c r="F36" s="4"/>
      <c r="G36" s="4"/>
    </row>
    <row r="37" spans="1:7" ht="13" x14ac:dyDescent="0.3">
      <c r="A37" s="3" t="s">
        <v>36</v>
      </c>
      <c r="B37" s="12">
        <f t="shared" ref="B37:G37" si="1">B16-B35</f>
        <v>93514.845588235185</v>
      </c>
      <c r="C37" s="12">
        <f t="shared" si="1"/>
        <v>331430.27522935765</v>
      </c>
      <c r="D37" s="12">
        <f t="shared" si="1"/>
        <v>599925.52475247718</v>
      </c>
      <c r="E37" s="12">
        <f t="shared" si="1"/>
        <v>456545.56637168117</v>
      </c>
      <c r="F37" s="12">
        <f t="shared" si="1"/>
        <v>366201.56896551698</v>
      </c>
      <c r="G37" s="12">
        <f t="shared" si="1"/>
        <v>405576.31896552444</v>
      </c>
    </row>
    <row r="38" spans="1:7" ht="13" x14ac:dyDescent="0.3">
      <c r="A38" s="3" t="s">
        <v>94</v>
      </c>
      <c r="B38" s="7">
        <f t="shared" ref="B38:G38" si="2">(B37/B16)*100</f>
        <v>5.0048887907344071</v>
      </c>
      <c r="C38" s="7">
        <f t="shared" si="2"/>
        <v>12.869079569362338</v>
      </c>
      <c r="D38" s="7">
        <f t="shared" si="2"/>
        <v>17.961583927909931</v>
      </c>
      <c r="E38" s="7">
        <f t="shared" si="2"/>
        <v>16.404451589839855</v>
      </c>
      <c r="F38" s="7">
        <f t="shared" si="2"/>
        <v>13.149723377707529</v>
      </c>
      <c r="G38" s="7">
        <f t="shared" si="2"/>
        <v>14.225010010783659</v>
      </c>
    </row>
    <row r="39" spans="1:7" ht="12.5" x14ac:dyDescent="0.25">
      <c r="A39" s="30"/>
      <c r="B39" s="6"/>
      <c r="C39" s="6"/>
      <c r="D39" s="6"/>
      <c r="E39" s="6"/>
      <c r="F39" s="6"/>
      <c r="G39" s="6"/>
    </row>
    <row r="40" spans="1:7" ht="12.5" x14ac:dyDescent="0.25">
      <c r="A40" s="30" t="s">
        <v>16</v>
      </c>
      <c r="B40" s="4"/>
      <c r="C40" s="4"/>
      <c r="D40" s="4"/>
      <c r="E40" s="4"/>
      <c r="F40" s="4"/>
      <c r="G40" s="4"/>
    </row>
    <row r="41" spans="1:7" ht="12.5" x14ac:dyDescent="0.25">
      <c r="A41" s="30" t="s">
        <v>17</v>
      </c>
      <c r="B41" s="4">
        <v>36393.345588235301</v>
      </c>
      <c r="C41" s="4">
        <v>17701.477064220198</v>
      </c>
      <c r="D41" s="4">
        <v>16580.633663366301</v>
      </c>
      <c r="E41" s="4">
        <v>37401.008849557496</v>
      </c>
      <c r="F41" s="4">
        <v>46415.275862069</v>
      </c>
      <c r="G41" s="4">
        <v>55845.577586206899</v>
      </c>
    </row>
    <row r="42" spans="1:7" ht="12.5" x14ac:dyDescent="0.25">
      <c r="A42" s="30" t="s">
        <v>18</v>
      </c>
      <c r="B42" s="4">
        <v>207672.05147058799</v>
      </c>
      <c r="C42" s="4">
        <v>193083.678899083</v>
      </c>
      <c r="D42" s="4">
        <v>218809.20792079199</v>
      </c>
      <c r="E42" s="4">
        <v>206594.72566371699</v>
      </c>
      <c r="F42" s="4">
        <v>239167.99137931</v>
      </c>
      <c r="G42" s="4">
        <v>311514.55172413797</v>
      </c>
    </row>
    <row r="43" spans="1:7" ht="13" thickBot="1" x14ac:dyDescent="0.3">
      <c r="A43" s="30" t="s">
        <v>19</v>
      </c>
      <c r="B43" s="13">
        <f t="shared" ref="B43:G43" si="3">B40+B41-B42</f>
        <v>-171278.70588235269</v>
      </c>
      <c r="C43" s="13">
        <f t="shared" si="3"/>
        <v>-175382.20183486279</v>
      </c>
      <c r="D43" s="13">
        <f t="shared" si="3"/>
        <v>-202228.57425742567</v>
      </c>
      <c r="E43" s="13">
        <f t="shared" si="3"/>
        <v>-169193.7168141595</v>
      </c>
      <c r="F43" s="13">
        <f t="shared" si="3"/>
        <v>-192752.71551724098</v>
      </c>
      <c r="G43" s="13">
        <f t="shared" si="3"/>
        <v>-255668.97413793107</v>
      </c>
    </row>
    <row r="44" spans="1:7" ht="13" thickTop="1" x14ac:dyDescent="0.25">
      <c r="A44" s="30"/>
      <c r="B44" s="4"/>
      <c r="C44" s="4"/>
      <c r="D44" s="4"/>
      <c r="E44" s="4"/>
      <c r="F44" s="4"/>
      <c r="G44" s="4"/>
    </row>
    <row r="45" spans="1:7" ht="13" x14ac:dyDescent="0.3">
      <c r="A45" s="3" t="s">
        <v>95</v>
      </c>
      <c r="B45" s="12">
        <f t="shared" ref="B45:G45" si="4">B37+B43</f>
        <v>-77763.860294117505</v>
      </c>
      <c r="C45" s="12">
        <f t="shared" si="4"/>
        <v>156048.07339449486</v>
      </c>
      <c r="D45" s="12">
        <f t="shared" si="4"/>
        <v>397696.95049505151</v>
      </c>
      <c r="E45" s="12">
        <f t="shared" si="4"/>
        <v>287351.84955752164</v>
      </c>
      <c r="F45" s="12">
        <f t="shared" si="4"/>
        <v>173448.853448276</v>
      </c>
      <c r="G45" s="12">
        <f t="shared" si="4"/>
        <v>149907.34482759336</v>
      </c>
    </row>
    <row r="46" spans="1:7" ht="13" x14ac:dyDescent="0.3">
      <c r="A46" s="3"/>
      <c r="B46" s="4"/>
      <c r="C46" s="4"/>
      <c r="D46" s="4"/>
      <c r="E46" s="4"/>
      <c r="F46" s="4"/>
      <c r="G46" s="4"/>
    </row>
    <row r="47" spans="1:7" ht="13" x14ac:dyDescent="0.3">
      <c r="A47" s="3"/>
      <c r="B47" s="4"/>
      <c r="C47" s="4"/>
      <c r="D47" s="4"/>
      <c r="E47" s="4"/>
      <c r="F47" s="4"/>
      <c r="G47" s="4"/>
    </row>
    <row r="48" spans="1:7" ht="13" x14ac:dyDescent="0.3">
      <c r="A48" s="17" t="s">
        <v>72</v>
      </c>
      <c r="B48" s="4"/>
      <c r="C48" s="4"/>
      <c r="D48" s="4"/>
      <c r="E48" s="4"/>
      <c r="F48" s="4"/>
      <c r="G48" s="4"/>
    </row>
    <row r="49" spans="1:8" ht="12.5" x14ac:dyDescent="0.25">
      <c r="A49" s="30" t="s">
        <v>96</v>
      </c>
      <c r="B49" s="21">
        <v>2821102.70588235</v>
      </c>
      <c r="C49" s="21">
        <v>3883781.6422018302</v>
      </c>
      <c r="D49" s="21">
        <v>4020649.07920792</v>
      </c>
      <c r="E49" s="21">
        <v>3345242.6725663701</v>
      </c>
      <c r="F49" s="21">
        <v>2984878.6293103402</v>
      </c>
      <c r="G49" s="21">
        <v>2904644.6637931</v>
      </c>
    </row>
    <row r="50" spans="1:8" ht="12.5" x14ac:dyDescent="0.25">
      <c r="A50" s="30" t="s">
        <v>84</v>
      </c>
      <c r="B50" s="21">
        <v>385404.34558823501</v>
      </c>
      <c r="C50" s="21">
        <v>346769</v>
      </c>
      <c r="D50" s="21">
        <v>495767.03960396</v>
      </c>
      <c r="E50" s="21">
        <v>858205.76106194698</v>
      </c>
      <c r="F50" s="21">
        <v>1602812.9827586201</v>
      </c>
      <c r="G50" s="21">
        <v>1722308.72413793</v>
      </c>
    </row>
    <row r="51" spans="1:8" ht="12.5" x14ac:dyDescent="0.25">
      <c r="A51" s="30" t="s">
        <v>73</v>
      </c>
      <c r="B51" s="21">
        <v>419444.33823529398</v>
      </c>
      <c r="C51" s="21">
        <v>446724.449541284</v>
      </c>
      <c r="D51" s="21">
        <v>597176.46534653497</v>
      </c>
      <c r="E51" s="21">
        <v>529352.47787610604</v>
      </c>
      <c r="F51" s="21">
        <v>494898.92241379299</v>
      </c>
      <c r="G51" s="21">
        <v>469745.83620689699</v>
      </c>
    </row>
    <row r="52" spans="1:8" ht="13" x14ac:dyDescent="0.3">
      <c r="A52" s="3" t="s">
        <v>74</v>
      </c>
      <c r="B52" s="23">
        <v>3625951.3897058801</v>
      </c>
      <c r="C52" s="23">
        <v>4677275.09174312</v>
      </c>
      <c r="D52" s="23">
        <v>5113592.5841584196</v>
      </c>
      <c r="E52" s="23">
        <v>4732800.9115044298</v>
      </c>
      <c r="F52" s="23">
        <v>5082590.5344827604</v>
      </c>
      <c r="G52" s="23">
        <v>5096699.2241379302</v>
      </c>
    </row>
    <row r="53" spans="1:8" ht="12.5" x14ac:dyDescent="0.25">
      <c r="A53" s="30" t="s">
        <v>75</v>
      </c>
      <c r="B53" s="23">
        <v>822878.57352941204</v>
      </c>
      <c r="C53" s="23">
        <v>1033572.90825688</v>
      </c>
      <c r="D53" s="23">
        <v>1413581.64356436</v>
      </c>
      <c r="E53" s="23">
        <v>1170789.1061946901</v>
      </c>
      <c r="F53" s="23">
        <v>1217557.06896552</v>
      </c>
      <c r="G53" s="23">
        <v>1186419.8793103399</v>
      </c>
    </row>
    <row r="54" spans="1:8" ht="13.5" thickBot="1" x14ac:dyDescent="0.35">
      <c r="A54" s="3" t="s">
        <v>76</v>
      </c>
      <c r="B54" s="22">
        <v>4448829.9632352898</v>
      </c>
      <c r="C54" s="22">
        <v>5710848</v>
      </c>
      <c r="D54" s="22">
        <v>6527174.2277227696</v>
      </c>
      <c r="E54" s="22">
        <v>5903590.0176991196</v>
      </c>
      <c r="F54" s="22">
        <v>6300147.6034482801</v>
      </c>
      <c r="G54" s="22">
        <v>6283119.1034482801</v>
      </c>
    </row>
    <row r="55" spans="1:8" ht="13" thickTop="1" x14ac:dyDescent="0.25">
      <c r="A55" s="30"/>
      <c r="B55" s="21"/>
      <c r="C55" s="21"/>
      <c r="D55" s="21"/>
      <c r="E55" s="21"/>
      <c r="F55" s="21"/>
      <c r="G55" s="21"/>
    </row>
    <row r="56" spans="1:8" ht="12.5" x14ac:dyDescent="0.25">
      <c r="A56" s="30" t="s">
        <v>85</v>
      </c>
      <c r="B56" s="21">
        <v>645112.21323529398</v>
      </c>
      <c r="C56" s="21">
        <v>979134.055045872</v>
      </c>
      <c r="D56" s="21">
        <v>1341970.0198019799</v>
      </c>
      <c r="E56" s="21">
        <v>1278263.26548673</v>
      </c>
      <c r="F56" s="21">
        <v>1470716.5517241401</v>
      </c>
      <c r="G56" s="21">
        <v>1583591.38793103</v>
      </c>
      <c r="H56" s="29"/>
    </row>
    <row r="57" spans="1:8" s="20" customFormat="1" ht="12.5" x14ac:dyDescent="0.25">
      <c r="A57" s="30" t="s">
        <v>77</v>
      </c>
      <c r="B57" s="21">
        <v>3241248.1397058801</v>
      </c>
      <c r="C57" s="21">
        <v>3998797.13761468</v>
      </c>
      <c r="D57" s="21">
        <v>4110081.8910891102</v>
      </c>
      <c r="E57" s="21">
        <v>4061419.55752212</v>
      </c>
      <c r="F57" s="21">
        <v>4244774.3793103499</v>
      </c>
      <c r="G57" s="21">
        <v>3962768.2241379302</v>
      </c>
      <c r="H57" s="29"/>
    </row>
    <row r="58" spans="1:8" ht="12.5" x14ac:dyDescent="0.25">
      <c r="A58" s="30" t="s">
        <v>78</v>
      </c>
      <c r="B58" s="21">
        <v>562469.61029411806</v>
      </c>
      <c r="C58" s="21">
        <v>732916.80733945</v>
      </c>
      <c r="D58" s="21">
        <v>1075122.31683168</v>
      </c>
      <c r="E58" s="21">
        <v>563907.19469026499</v>
      </c>
      <c r="F58" s="21">
        <v>584656.67241379304</v>
      </c>
      <c r="G58" s="21">
        <v>736759.49137931003</v>
      </c>
      <c r="H58" s="29"/>
    </row>
    <row r="59" spans="1:8" ht="13.5" thickBot="1" x14ac:dyDescent="0.35">
      <c r="A59" s="3" t="s">
        <v>79</v>
      </c>
      <c r="B59" s="22">
        <f t="shared" ref="B59:G59" si="5">SUM(B56:B58)</f>
        <v>4448829.9632352926</v>
      </c>
      <c r="C59" s="22">
        <f t="shared" si="5"/>
        <v>5710848.0000000019</v>
      </c>
      <c r="D59" s="22">
        <f t="shared" si="5"/>
        <v>6527174.2277227696</v>
      </c>
      <c r="E59" s="22">
        <f t="shared" si="5"/>
        <v>5903590.017699115</v>
      </c>
      <c r="F59" s="22">
        <f t="shared" si="5"/>
        <v>6300147.6034482839</v>
      </c>
      <c r="G59" s="22">
        <f t="shared" si="5"/>
        <v>6283119.1034482708</v>
      </c>
      <c r="H59" s="29"/>
    </row>
    <row r="60" spans="1:8" ht="13.5" thickTop="1" x14ac:dyDescent="0.3">
      <c r="A60" s="3"/>
      <c r="B60" s="21"/>
      <c r="C60" s="21"/>
      <c r="D60" s="21"/>
      <c r="E60" s="21"/>
      <c r="F60" s="21"/>
      <c r="G60" s="21"/>
    </row>
    <row r="61" spans="1:8" ht="13" x14ac:dyDescent="0.3">
      <c r="A61" s="3" t="s">
        <v>80</v>
      </c>
      <c r="B61" s="19">
        <f t="shared" ref="B61:G61" si="6">(B45+B42)*100/B59</f>
        <v>2.9200529633638372</v>
      </c>
      <c r="C61" s="19">
        <f t="shared" si="6"/>
        <v>6.1134835368333693</v>
      </c>
      <c r="D61" s="19">
        <f t="shared" si="6"/>
        <v>9.4452229541746568</v>
      </c>
      <c r="E61" s="19">
        <f t="shared" si="6"/>
        <v>8.3668847894310758</v>
      </c>
      <c r="F61" s="19">
        <f t="shared" si="6"/>
        <v>6.5493202826192007</v>
      </c>
      <c r="G61" s="19">
        <f t="shared" si="6"/>
        <v>7.3438349481310325</v>
      </c>
    </row>
    <row r="62" spans="1:8" ht="12.5" x14ac:dyDescent="0.25">
      <c r="A62" s="30"/>
    </row>
    <row r="63" spans="1:8" ht="12.5" x14ac:dyDescent="0.25">
      <c r="A63" s="30"/>
    </row>
    <row r="64" spans="1:8" ht="12.5" x14ac:dyDescent="0.25">
      <c r="A64" s="30" t="s">
        <v>81</v>
      </c>
      <c r="B64" s="4">
        <v>235</v>
      </c>
      <c r="C64" s="4">
        <v>213</v>
      </c>
      <c r="D64" s="4">
        <v>241</v>
      </c>
      <c r="E64">
        <v>249</v>
      </c>
      <c r="F64" s="24">
        <v>214.12068965517199</v>
      </c>
      <c r="G64" s="24">
        <v>214.95689655172399</v>
      </c>
    </row>
    <row r="65" spans="1:7" ht="13" x14ac:dyDescent="0.3">
      <c r="A65" s="30"/>
      <c r="B65" s="4"/>
      <c r="C65" s="4"/>
      <c r="D65" s="16"/>
    </row>
    <row r="66" spans="1:7" ht="13" x14ac:dyDescent="0.3">
      <c r="A66" s="3" t="s">
        <v>20</v>
      </c>
      <c r="B66" s="4">
        <v>35</v>
      </c>
      <c r="C66" s="4">
        <v>36</v>
      </c>
      <c r="D66" s="4">
        <v>38</v>
      </c>
      <c r="E66">
        <v>40</v>
      </c>
      <c r="F66">
        <v>40</v>
      </c>
      <c r="G66">
        <v>33</v>
      </c>
    </row>
    <row r="67" spans="1:7" ht="13" x14ac:dyDescent="0.3">
      <c r="A67" s="3" t="s">
        <v>86</v>
      </c>
      <c r="B67" s="4">
        <v>136</v>
      </c>
      <c r="C67" s="5">
        <v>109</v>
      </c>
      <c r="D67" s="4">
        <v>101</v>
      </c>
      <c r="E67">
        <v>113</v>
      </c>
      <c r="F67">
        <v>116</v>
      </c>
      <c r="G67">
        <v>116</v>
      </c>
    </row>
  </sheetData>
  <phoneticPr fontId="0" type="noConversion"/>
  <pageMargins left="0.54" right="0.78740157499999996" top="0.984251969" bottom="0.984251969" header="0.5" footer="0.5"/>
  <pageSetup paperSize="9" scale="70" fitToWidth="2" orientation="landscape" horizontalDpi="4294967292" verticalDpi="300" r:id="rId1"/>
  <headerFooter alignWithMargins="0">
    <oddHeader>&amp;A</oddHeader>
    <oddFooter>Side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Zeros="0" workbookViewId="0"/>
  </sheetViews>
  <sheetFormatPr baseColWidth="10" defaultColWidth="9.1796875" defaultRowHeight="12.5" x14ac:dyDescent="0.25"/>
  <cols>
    <col min="1" max="1" width="32.453125" style="2" customWidth="1"/>
    <col min="2" max="4" width="10.7265625" style="18" customWidth="1"/>
    <col min="5" max="5" width="10.7265625" style="2" customWidth="1"/>
    <col min="6" max="6" width="10.7265625" style="1" customWidth="1"/>
    <col min="7" max="7" width="10.7265625" style="2" customWidth="1"/>
    <col min="8" max="16384" width="9.1796875" style="2"/>
  </cols>
  <sheetData>
    <row r="1" spans="1:7" ht="18" x14ac:dyDescent="0.4">
      <c r="A1" s="11" t="s">
        <v>22</v>
      </c>
    </row>
    <row r="2" spans="1:7" ht="18" x14ac:dyDescent="0.4">
      <c r="A2" s="11"/>
    </row>
    <row r="3" spans="1:7" ht="15.5" x14ac:dyDescent="0.35">
      <c r="A3" s="10" t="s">
        <v>88</v>
      </c>
    </row>
    <row r="4" spans="1:7" ht="15.5" x14ac:dyDescent="0.35">
      <c r="A4" s="65" t="s">
        <v>125</v>
      </c>
    </row>
    <row r="6" spans="1:7" ht="15.5" x14ac:dyDescent="0.35">
      <c r="A6" s="50" t="s">
        <v>123</v>
      </c>
    </row>
    <row r="8" spans="1:7" s="1" customFormat="1" ht="15.5" x14ac:dyDescent="0.35">
      <c r="A8" s="8" t="s">
        <v>64</v>
      </c>
      <c r="B8" s="4"/>
      <c r="C8" s="4"/>
      <c r="D8" s="4"/>
    </row>
    <row r="9" spans="1:7" s="1" customFormat="1" ht="13" x14ac:dyDescent="0.3">
      <c r="A9" s="14"/>
      <c r="B9" s="4"/>
      <c r="C9" s="4"/>
      <c r="D9" s="4"/>
    </row>
    <row r="10" spans="1:7" s="1" customFormat="1" ht="13" x14ac:dyDescent="0.3">
      <c r="A10" s="3" t="s">
        <v>59</v>
      </c>
      <c r="B10" s="4"/>
      <c r="C10" s="4"/>
      <c r="D10" s="4"/>
    </row>
    <row r="11" spans="1:7" ht="13" x14ac:dyDescent="0.3">
      <c r="A11" s="3" t="s">
        <v>26</v>
      </c>
      <c r="B11" s="4"/>
      <c r="C11" s="4"/>
    </row>
    <row r="12" spans="1:7" ht="13" x14ac:dyDescent="0.3">
      <c r="A12" s="3" t="s">
        <v>89</v>
      </c>
      <c r="B12" s="4"/>
      <c r="C12" s="4"/>
    </row>
    <row r="13" spans="1:7" ht="13" x14ac:dyDescent="0.3">
      <c r="A13" s="9" t="s">
        <v>58</v>
      </c>
      <c r="B13" s="4"/>
      <c r="C13" s="4"/>
    </row>
    <row r="14" spans="1:7" x14ac:dyDescent="0.25">
      <c r="A14" s="1"/>
      <c r="B14" s="4"/>
      <c r="C14" s="4"/>
    </row>
    <row r="15" spans="1:7" s="27" customFormat="1" ht="13" x14ac:dyDescent="0.3">
      <c r="A15" s="28" t="s">
        <v>3</v>
      </c>
      <c r="B15" s="26">
        <v>2003</v>
      </c>
      <c r="C15" s="26">
        <v>2004</v>
      </c>
      <c r="D15" s="26">
        <v>2005</v>
      </c>
      <c r="E15" s="26">
        <v>2006</v>
      </c>
      <c r="F15" s="26">
        <v>2007</v>
      </c>
      <c r="G15" s="26">
        <v>2008</v>
      </c>
    </row>
    <row r="16" spans="1:7" ht="13" x14ac:dyDescent="0.3">
      <c r="A16" s="3" t="s">
        <v>4</v>
      </c>
      <c r="B16" s="12">
        <v>9316390</v>
      </c>
      <c r="C16" s="12">
        <v>11712233</v>
      </c>
      <c r="D16" s="12">
        <v>13984319</v>
      </c>
      <c r="E16" s="12">
        <v>15897983</v>
      </c>
      <c r="F16" s="25">
        <v>15101587.952381</v>
      </c>
      <c r="G16" s="25">
        <v>15459051.824999999</v>
      </c>
    </row>
    <row r="17" spans="1:7" ht="13" x14ac:dyDescent="0.3">
      <c r="A17" s="3"/>
      <c r="B17" s="4"/>
      <c r="C17" s="4"/>
      <c r="D17" s="4"/>
      <c r="E17" s="6"/>
      <c r="F17" s="6"/>
      <c r="G17" s="6"/>
    </row>
    <row r="18" spans="1:7" ht="13" x14ac:dyDescent="0.3">
      <c r="A18" s="3" t="s">
        <v>5</v>
      </c>
      <c r="B18" s="4"/>
      <c r="C18" s="4"/>
      <c r="D18" s="4"/>
      <c r="E18" s="6"/>
      <c r="F18" s="6"/>
      <c r="G18" s="6"/>
    </row>
    <row r="19" spans="1:7" x14ac:dyDescent="0.25">
      <c r="A19" s="30" t="s">
        <v>6</v>
      </c>
      <c r="B19" s="4">
        <v>1197507.1524163601</v>
      </c>
      <c r="C19" s="4">
        <v>1568725.82329317</v>
      </c>
      <c r="D19" s="4">
        <v>1965799.63157895</v>
      </c>
      <c r="E19" s="4">
        <v>2168980.7961165002</v>
      </c>
      <c r="F19" s="4">
        <v>2132964.9333333299</v>
      </c>
      <c r="G19" s="4">
        <v>2418349.5649999999</v>
      </c>
    </row>
    <row r="20" spans="1:7" x14ac:dyDescent="0.25">
      <c r="A20" s="30" t="s">
        <v>7</v>
      </c>
      <c r="B20" s="4">
        <v>303548.45724907098</v>
      </c>
      <c r="C20" s="4">
        <v>452424.32530120498</v>
      </c>
      <c r="D20" s="4">
        <v>413717.95614035102</v>
      </c>
      <c r="E20" s="4">
        <v>420880.07281553402</v>
      </c>
      <c r="F20" s="4">
        <v>366567.51428571402</v>
      </c>
      <c r="G20" s="4">
        <v>400627.86499999999</v>
      </c>
    </row>
    <row r="21" spans="1:7" x14ac:dyDescent="0.25">
      <c r="A21" s="30" t="s">
        <v>8</v>
      </c>
      <c r="B21" s="4">
        <v>15861.2936802974</v>
      </c>
      <c r="C21" s="4">
        <v>39940.606425702797</v>
      </c>
      <c r="D21" s="4">
        <v>47397.421052631602</v>
      </c>
      <c r="E21" s="4">
        <v>8547.8689320388294</v>
      </c>
      <c r="F21" s="4">
        <v>7956.1571428571397</v>
      </c>
      <c r="G21" s="4">
        <v>12324.43</v>
      </c>
    </row>
    <row r="22" spans="1:7" x14ac:dyDescent="0.25">
      <c r="A22" s="30" t="s">
        <v>70</v>
      </c>
      <c r="B22" s="4">
        <v>0</v>
      </c>
      <c r="C22" s="4">
        <v>0</v>
      </c>
      <c r="D22" s="4">
        <v>26711.377192982502</v>
      </c>
      <c r="E22" s="4">
        <v>31222.825242718402</v>
      </c>
      <c r="F22" s="4">
        <v>29458.919047619002</v>
      </c>
      <c r="G22" s="4">
        <v>29509.57</v>
      </c>
    </row>
    <row r="23" spans="1:7" x14ac:dyDescent="0.25">
      <c r="A23" s="30" t="s">
        <v>83</v>
      </c>
      <c r="B23" s="4">
        <v>22469.717472118999</v>
      </c>
      <c r="C23" s="4">
        <v>28527.2489959839</v>
      </c>
      <c r="D23" s="4">
        <v>33709.127192982502</v>
      </c>
      <c r="E23" s="4">
        <v>39026.718446601903</v>
      </c>
      <c r="F23" s="4">
        <v>37327.252380952399</v>
      </c>
      <c r="G23" s="4">
        <v>37634.315000000002</v>
      </c>
    </row>
    <row r="24" spans="1:7" x14ac:dyDescent="0.25">
      <c r="A24" s="30" t="s">
        <v>9</v>
      </c>
      <c r="B24" s="4">
        <v>261273.665427509</v>
      </c>
      <c r="C24" s="4">
        <v>299443.11646586302</v>
      </c>
      <c r="D24" s="4">
        <v>300946.25877193001</v>
      </c>
      <c r="E24" s="4">
        <v>278141.31067961198</v>
      </c>
      <c r="F24" s="4">
        <v>235421.44761904801</v>
      </c>
      <c r="G24" s="4">
        <v>226871.42499999999</v>
      </c>
    </row>
    <row r="25" spans="1:7" x14ac:dyDescent="0.25">
      <c r="A25" s="30" t="s">
        <v>10</v>
      </c>
      <c r="B25" s="4">
        <v>45095.483271375502</v>
      </c>
      <c r="C25" s="4">
        <v>58022.558232931697</v>
      </c>
      <c r="D25" s="4">
        <v>48181.557017543899</v>
      </c>
      <c r="E25" s="4">
        <v>58960.898058252402</v>
      </c>
      <c r="F25" s="4">
        <v>61168.638095238101</v>
      </c>
      <c r="G25" s="4">
        <v>70276.69</v>
      </c>
    </row>
    <row r="26" spans="1:7" x14ac:dyDescent="0.25">
      <c r="A26" s="30" t="s">
        <v>11</v>
      </c>
      <c r="B26" s="4">
        <v>206282.713754647</v>
      </c>
      <c r="C26" s="4">
        <v>227128.11244979899</v>
      </c>
      <c r="D26" s="4">
        <v>215278.39912280699</v>
      </c>
      <c r="E26" s="4">
        <v>209504.07281553399</v>
      </c>
      <c r="F26" s="4">
        <v>187910.24761904799</v>
      </c>
      <c r="G26" s="4">
        <v>179663.71</v>
      </c>
    </row>
    <row r="27" spans="1:7" x14ac:dyDescent="0.25">
      <c r="A27" s="30" t="s">
        <v>12</v>
      </c>
      <c r="B27" s="4">
        <v>146556.88104089201</v>
      </c>
      <c r="C27" s="4">
        <v>170384.449799197</v>
      </c>
      <c r="D27" s="4">
        <v>157076.32456140401</v>
      </c>
      <c r="E27" s="4">
        <v>164904.082524272</v>
      </c>
      <c r="F27" s="4">
        <v>169648.46666666699</v>
      </c>
      <c r="G27" s="4">
        <v>163505.46</v>
      </c>
    </row>
    <row r="28" spans="1:7" x14ac:dyDescent="0.25">
      <c r="A28" s="30" t="s">
        <v>13</v>
      </c>
      <c r="B28" s="4">
        <v>909429.57249070599</v>
      </c>
      <c r="C28" s="4">
        <v>956441.46987951803</v>
      </c>
      <c r="D28" s="4">
        <v>1098670.83333333</v>
      </c>
      <c r="E28" s="4">
        <v>1265001.96116505</v>
      </c>
      <c r="F28" s="4">
        <v>1347162.44285714</v>
      </c>
      <c r="G28" s="4">
        <v>1278511.085</v>
      </c>
    </row>
    <row r="29" spans="1:7" x14ac:dyDescent="0.25">
      <c r="A29" s="30" t="s">
        <v>69</v>
      </c>
      <c r="B29" s="4">
        <v>511043.38289962802</v>
      </c>
      <c r="C29" s="4">
        <v>521314.76706827298</v>
      </c>
      <c r="D29" s="4">
        <v>576597.00877193001</v>
      </c>
      <c r="E29" s="4">
        <v>616017.23786407802</v>
      </c>
      <c r="F29" s="4">
        <v>596687.15714285697</v>
      </c>
      <c r="G29" s="4">
        <v>502246.35</v>
      </c>
    </row>
    <row r="30" spans="1:7" x14ac:dyDescent="0.25">
      <c r="A30" s="30" t="s">
        <v>14</v>
      </c>
      <c r="B30" s="4">
        <v>924897.10037174704</v>
      </c>
      <c r="C30" s="4">
        <v>1063128.3534136501</v>
      </c>
      <c r="D30" s="4">
        <v>1155752.6622806999</v>
      </c>
      <c r="E30" s="4">
        <v>1243308.57281553</v>
      </c>
      <c r="F30" s="4">
        <v>1326059.6761904799</v>
      </c>
      <c r="G30" s="4">
        <v>1323405.27</v>
      </c>
    </row>
    <row r="31" spans="1:7" x14ac:dyDescent="0.25">
      <c r="A31" s="30" t="s">
        <v>90</v>
      </c>
      <c r="B31" s="4">
        <v>167479.873605948</v>
      </c>
      <c r="C31" s="4">
        <v>180327.58634538201</v>
      </c>
      <c r="D31" s="4">
        <v>184596.223684211</v>
      </c>
      <c r="E31" s="4">
        <v>196921.25242718399</v>
      </c>
      <c r="F31" s="4">
        <v>202906.26190476201</v>
      </c>
      <c r="G31" s="4">
        <v>203911.11499999999</v>
      </c>
    </row>
    <row r="32" spans="1:7" x14ac:dyDescent="0.25">
      <c r="A32" s="30" t="s">
        <v>15</v>
      </c>
      <c r="B32" s="4">
        <v>3102193.76208178</v>
      </c>
      <c r="C32" s="4">
        <v>3782280.7911646599</v>
      </c>
      <c r="D32" s="4">
        <v>4389320.2894736798</v>
      </c>
      <c r="E32" s="4">
        <v>5256615.5922330096</v>
      </c>
      <c r="F32" s="4">
        <v>5112198.0809523799</v>
      </c>
      <c r="G32" s="4">
        <v>4969315.4400000004</v>
      </c>
    </row>
    <row r="33" spans="1:7" x14ac:dyDescent="0.25">
      <c r="A33" s="30" t="s">
        <v>91</v>
      </c>
      <c r="B33" s="4">
        <v>1207085.5204461</v>
      </c>
      <c r="C33" s="4">
        <v>1374690.2088353401</v>
      </c>
      <c r="D33" s="4">
        <v>1443655.2280701799</v>
      </c>
      <c r="E33" s="4">
        <v>1430936.4466019401</v>
      </c>
      <c r="F33" s="4">
        <v>1297080.0476190499</v>
      </c>
      <c r="G33" s="4">
        <v>1393557.0349999999</v>
      </c>
    </row>
    <row r="34" spans="1:7" x14ac:dyDescent="0.25">
      <c r="A34" s="30" t="s">
        <v>92</v>
      </c>
      <c r="B34" s="4">
        <v>130773.970260223</v>
      </c>
      <c r="C34" s="4">
        <v>164626.959839357</v>
      </c>
      <c r="D34" s="4">
        <v>239638.14473684199</v>
      </c>
      <c r="E34" s="4">
        <v>65725.509708737896</v>
      </c>
      <c r="F34" s="4">
        <v>41417.314285714303</v>
      </c>
      <c r="G34" s="4">
        <v>505885.05</v>
      </c>
    </row>
    <row r="35" spans="1:7" s="20" customFormat="1" ht="13.5" thickBot="1" x14ac:dyDescent="0.35">
      <c r="A35" s="3" t="s">
        <v>93</v>
      </c>
      <c r="B35" s="13">
        <f t="shared" ref="B35:G35" si="0">SUM(B19:B34)</f>
        <v>9151498.5464684032</v>
      </c>
      <c r="C35" s="13">
        <f t="shared" si="0"/>
        <v>10887406.377510032</v>
      </c>
      <c r="D35" s="13">
        <f t="shared" si="0"/>
        <v>12297048.442982454</v>
      </c>
      <c r="E35" s="13">
        <f t="shared" si="0"/>
        <v>13454695.218446594</v>
      </c>
      <c r="F35" s="13">
        <f t="shared" si="0"/>
        <v>13151934.557142856</v>
      </c>
      <c r="G35" s="13">
        <f t="shared" si="0"/>
        <v>13715594.375</v>
      </c>
    </row>
    <row r="36" spans="1:7" ht="13" thickTop="1" x14ac:dyDescent="0.25">
      <c r="A36" s="30"/>
      <c r="B36" s="4"/>
      <c r="C36" s="4"/>
      <c r="D36" s="4"/>
      <c r="E36" s="4"/>
      <c r="F36" s="4"/>
      <c r="G36" s="4"/>
    </row>
    <row r="37" spans="1:7" ht="13" x14ac:dyDescent="0.3">
      <c r="A37" s="3" t="s">
        <v>36</v>
      </c>
      <c r="B37" s="12">
        <f t="shared" ref="B37:G37" si="1">B16-B35</f>
        <v>164891.45353159681</v>
      </c>
      <c r="C37" s="12">
        <f t="shared" si="1"/>
        <v>824826.62248996831</v>
      </c>
      <c r="D37" s="12">
        <f t="shared" si="1"/>
        <v>1687270.5570175461</v>
      </c>
      <c r="E37" s="12">
        <f t="shared" si="1"/>
        <v>2443287.7815534063</v>
      </c>
      <c r="F37" s="12">
        <f t="shared" si="1"/>
        <v>1949653.3952381443</v>
      </c>
      <c r="G37" s="12">
        <f t="shared" si="1"/>
        <v>1743457.4499999993</v>
      </c>
    </row>
    <row r="38" spans="1:7" ht="13" x14ac:dyDescent="0.3">
      <c r="A38" s="3" t="s">
        <v>94</v>
      </c>
      <c r="B38" s="7">
        <f t="shared" ref="B38:G38" si="2">(B37/B16)*100</f>
        <v>1.7699071585839239</v>
      </c>
      <c r="C38" s="7">
        <f t="shared" si="2"/>
        <v>7.0424369331618344</v>
      </c>
      <c r="D38" s="7">
        <f t="shared" si="2"/>
        <v>12.065446712260684</v>
      </c>
      <c r="E38" s="7">
        <f t="shared" si="2"/>
        <v>15.368539402472667</v>
      </c>
      <c r="F38" s="7">
        <f t="shared" si="2"/>
        <v>12.910254215555863</v>
      </c>
      <c r="G38" s="7">
        <f t="shared" si="2"/>
        <v>11.277906754801887</v>
      </c>
    </row>
    <row r="39" spans="1:7" x14ac:dyDescent="0.25">
      <c r="A39" s="30"/>
      <c r="B39" s="6"/>
      <c r="C39" s="6"/>
      <c r="D39" s="6"/>
      <c r="E39" s="6"/>
      <c r="F39" s="6"/>
      <c r="G39" s="6"/>
    </row>
    <row r="40" spans="1:7" x14ac:dyDescent="0.25">
      <c r="A40" s="30" t="s">
        <v>16</v>
      </c>
      <c r="B40" s="4"/>
      <c r="C40" s="4"/>
      <c r="D40" s="4"/>
      <c r="E40" s="4"/>
      <c r="F40" s="4"/>
      <c r="G40" s="4"/>
    </row>
    <row r="41" spans="1:7" x14ac:dyDescent="0.25">
      <c r="A41" s="30" t="s">
        <v>17</v>
      </c>
      <c r="B41" s="4">
        <v>227093.50185873601</v>
      </c>
      <c r="C41" s="4">
        <v>178805.759036145</v>
      </c>
      <c r="D41" s="4">
        <v>249229.657894737</v>
      </c>
      <c r="E41" s="4">
        <v>465445.18932038802</v>
      </c>
      <c r="F41" s="4">
        <v>1160510.6047618999</v>
      </c>
      <c r="G41" s="4">
        <v>879372.31</v>
      </c>
    </row>
    <row r="42" spans="1:7" x14ac:dyDescent="0.25">
      <c r="A42" s="30" t="s">
        <v>18</v>
      </c>
      <c r="B42" s="4">
        <v>1271119.9330855</v>
      </c>
      <c r="C42" s="4">
        <v>963861.18473895604</v>
      </c>
      <c r="D42" s="4">
        <v>948458.11403508799</v>
      </c>
      <c r="E42" s="4">
        <v>1128564.12135922</v>
      </c>
      <c r="F42" s="4">
        <v>1298012.2476190501</v>
      </c>
      <c r="G42" s="4">
        <v>3623375.88</v>
      </c>
    </row>
    <row r="43" spans="1:7" ht="13" thickBot="1" x14ac:dyDescent="0.3">
      <c r="A43" s="30" t="s">
        <v>19</v>
      </c>
      <c r="B43" s="13">
        <f t="shared" ref="B43:G43" si="3">B40+B41-B42</f>
        <v>-1044026.431226764</v>
      </c>
      <c r="C43" s="13">
        <f t="shared" si="3"/>
        <v>-785055.42570281099</v>
      </c>
      <c r="D43" s="13">
        <f t="shared" si="3"/>
        <v>-699228.45614035102</v>
      </c>
      <c r="E43" s="13">
        <f t="shared" si="3"/>
        <v>-663118.93203883199</v>
      </c>
      <c r="F43" s="13">
        <f t="shared" si="3"/>
        <v>-137501.64285715017</v>
      </c>
      <c r="G43" s="13">
        <f t="shared" si="3"/>
        <v>-2744003.57</v>
      </c>
    </row>
    <row r="44" spans="1:7" ht="13" thickTop="1" x14ac:dyDescent="0.25">
      <c r="A44" s="30"/>
      <c r="B44" s="4"/>
      <c r="C44" s="4"/>
      <c r="D44" s="4"/>
      <c r="E44" s="4"/>
      <c r="F44" s="4"/>
      <c r="G44" s="4"/>
    </row>
    <row r="45" spans="1:7" ht="13" x14ac:dyDescent="0.3">
      <c r="A45" s="3" t="s">
        <v>95</v>
      </c>
      <c r="B45" s="12">
        <f t="shared" ref="B45:G45" si="4">B37+B43</f>
        <v>-879134.97769516718</v>
      </c>
      <c r="C45" s="12">
        <f t="shared" si="4"/>
        <v>39771.196787157329</v>
      </c>
      <c r="D45" s="12">
        <f t="shared" si="4"/>
        <v>988042.10087719513</v>
      </c>
      <c r="E45" s="12">
        <f t="shared" si="4"/>
        <v>1780168.8495145743</v>
      </c>
      <c r="F45" s="12">
        <f t="shared" si="4"/>
        <v>1812151.7523809941</v>
      </c>
      <c r="G45" s="12">
        <f t="shared" si="4"/>
        <v>-1000546.1200000006</v>
      </c>
    </row>
    <row r="46" spans="1:7" ht="13" x14ac:dyDescent="0.3">
      <c r="A46" s="3"/>
      <c r="B46" s="4"/>
      <c r="C46" s="4"/>
      <c r="D46" s="4"/>
      <c r="E46" s="4"/>
      <c r="F46" s="4"/>
      <c r="G46" s="4"/>
    </row>
    <row r="47" spans="1:7" ht="13" x14ac:dyDescent="0.3">
      <c r="A47" s="3"/>
      <c r="B47" s="4"/>
      <c r="C47" s="4"/>
      <c r="D47" s="4"/>
      <c r="E47" s="4"/>
      <c r="F47" s="4"/>
      <c r="G47" s="4"/>
    </row>
    <row r="48" spans="1:7" ht="13" x14ac:dyDescent="0.3">
      <c r="A48" s="17" t="s">
        <v>72</v>
      </c>
      <c r="B48" s="4"/>
      <c r="C48" s="4"/>
      <c r="D48" s="4"/>
      <c r="E48" s="4"/>
      <c r="F48" s="4"/>
      <c r="G48" s="4"/>
    </row>
    <row r="49" spans="1:8" x14ac:dyDescent="0.25">
      <c r="A49" s="30" t="s">
        <v>96</v>
      </c>
      <c r="B49" s="21">
        <v>15809052.5167286</v>
      </c>
      <c r="C49" s="21">
        <v>15772175.6184739</v>
      </c>
      <c r="D49" s="21">
        <v>17412603.877193</v>
      </c>
      <c r="E49" s="21">
        <v>17131922.3446602</v>
      </c>
      <c r="F49" s="21">
        <v>14562636.9904762</v>
      </c>
      <c r="G49" s="21">
        <v>14930662.795</v>
      </c>
    </row>
    <row r="50" spans="1:8" x14ac:dyDescent="0.25">
      <c r="A50" s="30" t="s">
        <v>84</v>
      </c>
      <c r="B50" s="21">
        <v>3276814.81412639</v>
      </c>
      <c r="C50" s="21">
        <v>4076369.4899598402</v>
      </c>
      <c r="D50" s="21">
        <v>6528108.2894736798</v>
      </c>
      <c r="E50" s="21">
        <v>9817857.96601942</v>
      </c>
      <c r="F50" s="21">
        <v>11058278.7809524</v>
      </c>
      <c r="G50" s="21">
        <v>14678692.855</v>
      </c>
    </row>
    <row r="51" spans="1:8" x14ac:dyDescent="0.25">
      <c r="A51" s="30" t="s">
        <v>73</v>
      </c>
      <c r="B51" s="21">
        <v>1904563.8438661699</v>
      </c>
      <c r="C51" s="21">
        <v>2243414.5020080302</v>
      </c>
      <c r="D51" s="21">
        <v>3211160.75</v>
      </c>
      <c r="E51" s="21">
        <v>3043777.26699029</v>
      </c>
      <c r="F51" s="21">
        <v>3678438.3952381001</v>
      </c>
      <c r="G51" s="21">
        <v>4478144.76</v>
      </c>
    </row>
    <row r="52" spans="1:8" ht="13" x14ac:dyDescent="0.3">
      <c r="A52" s="3" t="s">
        <v>74</v>
      </c>
      <c r="B52" s="23">
        <v>20990431.1747212</v>
      </c>
      <c r="C52" s="23">
        <v>22091959.6104418</v>
      </c>
      <c r="D52" s="23">
        <v>27151872.916666701</v>
      </c>
      <c r="E52" s="23">
        <v>29993557.5776699</v>
      </c>
      <c r="F52" s="23">
        <v>29299354.166666701</v>
      </c>
      <c r="G52" s="23">
        <v>34087500.409999996</v>
      </c>
    </row>
    <row r="53" spans="1:8" x14ac:dyDescent="0.25">
      <c r="A53" s="30" t="s">
        <v>75</v>
      </c>
      <c r="B53" s="23">
        <v>3830833.6840148699</v>
      </c>
      <c r="C53" s="23">
        <v>4399440.0240963902</v>
      </c>
      <c r="D53" s="23">
        <v>6454542.64912281</v>
      </c>
      <c r="E53" s="23">
        <v>7576980.1262135897</v>
      </c>
      <c r="F53" s="23">
        <v>7713335.2476190496</v>
      </c>
      <c r="G53" s="23">
        <v>9494727.1349999998</v>
      </c>
    </row>
    <row r="54" spans="1:8" ht="13.5" thickBot="1" x14ac:dyDescent="0.35">
      <c r="A54" s="3" t="s">
        <v>76</v>
      </c>
      <c r="B54" s="22">
        <v>24821264.858736102</v>
      </c>
      <c r="C54" s="22">
        <v>26491399.6345382</v>
      </c>
      <c r="D54" s="22">
        <v>33606415.565789498</v>
      </c>
      <c r="E54" s="22">
        <v>37570537.703883499</v>
      </c>
      <c r="F54" s="22">
        <v>37012689.414285697</v>
      </c>
      <c r="G54" s="22">
        <v>43582227.545000002</v>
      </c>
    </row>
    <row r="55" spans="1:8" ht="13" thickTop="1" x14ac:dyDescent="0.25">
      <c r="A55" s="30"/>
      <c r="B55" s="21"/>
      <c r="C55" s="21"/>
      <c r="D55" s="21"/>
      <c r="E55" s="21"/>
      <c r="F55" s="21"/>
      <c r="G55" s="21"/>
    </row>
    <row r="56" spans="1:8" x14ac:dyDescent="0.25">
      <c r="A56" s="30" t="s">
        <v>85</v>
      </c>
      <c r="B56" s="21">
        <v>3678019.3345724898</v>
      </c>
      <c r="C56" s="21">
        <v>2215681.2530120499</v>
      </c>
      <c r="D56" s="21">
        <v>5095221.0745614003</v>
      </c>
      <c r="E56" s="21">
        <v>7982091.2233009702</v>
      </c>
      <c r="F56" s="21">
        <v>7811337.5</v>
      </c>
      <c r="G56" s="21">
        <v>8660680.4800000004</v>
      </c>
      <c r="H56" s="29"/>
    </row>
    <row r="57" spans="1:8" s="20" customFormat="1" x14ac:dyDescent="0.25">
      <c r="A57" s="30" t="s">
        <v>77</v>
      </c>
      <c r="B57" s="21">
        <v>17329005.5762082</v>
      </c>
      <c r="C57" s="21">
        <v>19576019.730923701</v>
      </c>
      <c r="D57" s="21">
        <v>23970943.061403502</v>
      </c>
      <c r="E57" s="21">
        <v>24699885.165048499</v>
      </c>
      <c r="F57" s="21">
        <v>24192540.709523801</v>
      </c>
      <c r="G57" s="21">
        <v>29359309.585000001</v>
      </c>
      <c r="H57" s="29"/>
    </row>
    <row r="58" spans="1:8" x14ac:dyDescent="0.25">
      <c r="A58" s="30" t="s">
        <v>78</v>
      </c>
      <c r="B58" s="21">
        <v>3814239.94795539</v>
      </c>
      <c r="C58" s="21">
        <v>4699698.6506024096</v>
      </c>
      <c r="D58" s="21">
        <v>4540251.4298245599</v>
      </c>
      <c r="E58" s="21">
        <v>4888561.3155339798</v>
      </c>
      <c r="F58" s="21">
        <v>5008811.2047619</v>
      </c>
      <c r="G58" s="21">
        <v>5562237.4800000004</v>
      </c>
      <c r="H58" s="29"/>
    </row>
    <row r="59" spans="1:8" ht="13.5" thickBot="1" x14ac:dyDescent="0.35">
      <c r="A59" s="3" t="s">
        <v>79</v>
      </c>
      <c r="B59" s="22">
        <f t="shared" ref="B59:G59" si="5">SUM(B56:B58)</f>
        <v>24821264.858736079</v>
      </c>
      <c r="C59" s="22">
        <f t="shared" si="5"/>
        <v>26491399.634538159</v>
      </c>
      <c r="D59" s="22">
        <f t="shared" si="5"/>
        <v>33606415.565789461</v>
      </c>
      <c r="E59" s="22">
        <f t="shared" si="5"/>
        <v>37570537.703883447</v>
      </c>
      <c r="F59" s="22">
        <f t="shared" si="5"/>
        <v>37012689.414285704</v>
      </c>
      <c r="G59" s="22">
        <f t="shared" si="5"/>
        <v>43582227.545000002</v>
      </c>
      <c r="H59" s="29"/>
    </row>
    <row r="60" spans="1:8" ht="13.5" thickTop="1" x14ac:dyDescent="0.3">
      <c r="A60" s="3"/>
      <c r="B60" s="21"/>
      <c r="C60" s="21"/>
      <c r="D60" s="21"/>
      <c r="E60" s="21"/>
      <c r="F60" s="21"/>
      <c r="G60" s="21"/>
    </row>
    <row r="61" spans="1:8" ht="13" x14ac:dyDescent="0.3">
      <c r="A61" s="3" t="s">
        <v>80</v>
      </c>
      <c r="B61" s="19">
        <f t="shared" ref="B61:G61" si="6">(B45+B42)*100/B59</f>
        <v>1.5792303801648129</v>
      </c>
      <c r="C61" s="19">
        <f t="shared" si="6"/>
        <v>3.7885215404686572</v>
      </c>
      <c r="D61" s="19">
        <f t="shared" si="6"/>
        <v>5.7622932476130977</v>
      </c>
      <c r="E61" s="19">
        <f t="shared" si="6"/>
        <v>7.7420584017170873</v>
      </c>
      <c r="F61" s="19">
        <f t="shared" si="6"/>
        <v>8.4029667911665484</v>
      </c>
      <c r="G61" s="19">
        <f t="shared" si="6"/>
        <v>6.0181177230829848</v>
      </c>
    </row>
    <row r="62" spans="1:8" x14ac:dyDescent="0.25">
      <c r="A62" s="30"/>
      <c r="G62" s="1"/>
    </row>
    <row r="63" spans="1:8" x14ac:dyDescent="0.25">
      <c r="A63" s="30"/>
      <c r="G63" s="1"/>
    </row>
    <row r="64" spans="1:8" x14ac:dyDescent="0.25">
      <c r="A64" s="30" t="s">
        <v>81</v>
      </c>
      <c r="B64" s="4">
        <v>261</v>
      </c>
      <c r="C64" s="4">
        <v>248</v>
      </c>
      <c r="D64" s="4">
        <v>247</v>
      </c>
      <c r="E64">
        <v>243</v>
      </c>
      <c r="F64" s="24">
        <v>245.92380952381001</v>
      </c>
      <c r="G64" s="24">
        <v>233.9</v>
      </c>
    </row>
    <row r="65" spans="1:7" ht="13" x14ac:dyDescent="0.3">
      <c r="A65" s="30"/>
      <c r="B65" s="4"/>
      <c r="C65" s="4"/>
      <c r="D65" s="16"/>
      <c r="G65" s="1"/>
    </row>
    <row r="66" spans="1:7" ht="13" x14ac:dyDescent="0.3">
      <c r="A66" s="3" t="s">
        <v>20</v>
      </c>
      <c r="B66" s="4">
        <v>128</v>
      </c>
      <c r="C66" s="4">
        <v>129</v>
      </c>
      <c r="D66" s="4">
        <v>123</v>
      </c>
      <c r="E66">
        <v>119</v>
      </c>
      <c r="F66" s="4">
        <v>121</v>
      </c>
      <c r="G66" s="4">
        <v>101</v>
      </c>
    </row>
    <row r="67" spans="1:7" ht="13" x14ac:dyDescent="0.3">
      <c r="A67" s="3" t="s">
        <v>86</v>
      </c>
      <c r="B67" s="4">
        <v>269</v>
      </c>
      <c r="C67" s="5">
        <v>249</v>
      </c>
      <c r="D67" s="4">
        <v>228</v>
      </c>
      <c r="E67">
        <v>206</v>
      </c>
      <c r="F67" s="4">
        <v>210</v>
      </c>
      <c r="G67" s="4">
        <v>200</v>
      </c>
    </row>
  </sheetData>
  <phoneticPr fontId="0" type="noConversion"/>
  <pageMargins left="0.54" right="0.78740157499999996" top="0.984251969" bottom="0.984251969" header="0.5" footer="0.5"/>
  <pageSetup paperSize="9" scale="70" fitToWidth="2" orientation="landscape" horizontalDpi="4294967292" verticalDpi="300" r:id="rId1"/>
  <headerFooter alignWithMargins="0">
    <oddHeader>&amp;A</oddHeader>
    <oddFooter>Side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Zeros="0" workbookViewId="0"/>
  </sheetViews>
  <sheetFormatPr baseColWidth="10" defaultColWidth="9.1796875" defaultRowHeight="12.5" x14ac:dyDescent="0.25"/>
  <cols>
    <col min="1" max="1" width="32.453125" style="2" customWidth="1"/>
    <col min="2" max="5" width="10.7265625" style="2" customWidth="1"/>
    <col min="6" max="6" width="10.7265625" style="1" customWidth="1"/>
    <col min="7" max="7" width="10.7265625" style="2" customWidth="1"/>
    <col min="8" max="16384" width="9.1796875" style="2"/>
  </cols>
  <sheetData>
    <row r="1" spans="1:7" ht="18" x14ac:dyDescent="0.4">
      <c r="A1" s="11" t="s">
        <v>22</v>
      </c>
    </row>
    <row r="2" spans="1:7" ht="18" x14ac:dyDescent="0.4">
      <c r="A2" s="11"/>
    </row>
    <row r="3" spans="1:7" ht="15.5" x14ac:dyDescent="0.35">
      <c r="A3" s="10" t="s">
        <v>88</v>
      </c>
    </row>
    <row r="4" spans="1:7" ht="15.5" x14ac:dyDescent="0.35">
      <c r="A4" s="65" t="s">
        <v>125</v>
      </c>
    </row>
    <row r="6" spans="1:7" ht="15.5" x14ac:dyDescent="0.35">
      <c r="A6" s="50" t="s">
        <v>123</v>
      </c>
    </row>
    <row r="8" spans="1:7" s="1" customFormat="1" ht="15.5" x14ac:dyDescent="0.35">
      <c r="A8" s="8" t="s">
        <v>65</v>
      </c>
    </row>
    <row r="9" spans="1:7" s="1" customFormat="1" ht="13" x14ac:dyDescent="0.3">
      <c r="A9" s="14"/>
    </row>
    <row r="10" spans="1:7" s="1" customFormat="1" ht="13" x14ac:dyDescent="0.3">
      <c r="A10" s="3" t="s">
        <v>59</v>
      </c>
    </row>
    <row r="11" spans="1:7" ht="13" x14ac:dyDescent="0.3">
      <c r="A11" s="3" t="s">
        <v>26</v>
      </c>
      <c r="B11" s="1"/>
      <c r="C11" s="1"/>
    </row>
    <row r="12" spans="1:7" ht="13" x14ac:dyDescent="0.3">
      <c r="A12" s="3" t="s">
        <v>89</v>
      </c>
      <c r="B12" s="1"/>
      <c r="C12" s="1"/>
    </row>
    <row r="13" spans="1:7" ht="13" x14ac:dyDescent="0.3">
      <c r="A13" s="9" t="s">
        <v>58</v>
      </c>
      <c r="B13" s="1"/>
      <c r="C13" s="1"/>
    </row>
    <row r="14" spans="1:7" x14ac:dyDescent="0.25">
      <c r="A14" s="1"/>
      <c r="B14" s="1"/>
      <c r="C14" s="1"/>
    </row>
    <row r="15" spans="1:7" s="27" customFormat="1" ht="13" x14ac:dyDescent="0.3">
      <c r="A15" s="28" t="s">
        <v>3</v>
      </c>
      <c r="B15" s="26">
        <v>2003</v>
      </c>
      <c r="C15" s="26">
        <v>2004</v>
      </c>
      <c r="D15" s="26">
        <v>2005</v>
      </c>
      <c r="E15" s="26">
        <v>2006</v>
      </c>
      <c r="F15" s="26">
        <v>2007</v>
      </c>
      <c r="G15" s="26">
        <v>2008</v>
      </c>
    </row>
    <row r="16" spans="1:7" ht="13" x14ac:dyDescent="0.3">
      <c r="A16" s="3" t="s">
        <v>4</v>
      </c>
      <c r="B16" s="12">
        <v>5406153</v>
      </c>
      <c r="C16" s="12">
        <v>6994560</v>
      </c>
      <c r="D16" s="12">
        <v>9998592</v>
      </c>
      <c r="E16" s="12">
        <v>10156222</v>
      </c>
      <c r="F16" s="25">
        <v>11118221.4189189</v>
      </c>
      <c r="G16" s="25">
        <v>11355465.109588999</v>
      </c>
    </row>
    <row r="17" spans="1:7" ht="13" x14ac:dyDescent="0.3">
      <c r="A17" s="3"/>
      <c r="B17" s="4"/>
      <c r="C17" s="4"/>
      <c r="D17" s="6"/>
      <c r="E17" s="6"/>
      <c r="F17" s="6"/>
      <c r="G17" s="6"/>
    </row>
    <row r="18" spans="1:7" ht="13" x14ac:dyDescent="0.3">
      <c r="A18" s="3" t="s">
        <v>5</v>
      </c>
      <c r="B18" s="4"/>
      <c r="C18" s="4"/>
      <c r="D18" s="6"/>
      <c r="E18" s="6"/>
      <c r="F18" s="6"/>
      <c r="G18" s="6"/>
    </row>
    <row r="19" spans="1:7" x14ac:dyDescent="0.25">
      <c r="A19" s="30" t="s">
        <v>6</v>
      </c>
      <c r="B19" s="4">
        <v>411645.69411764701</v>
      </c>
      <c r="C19" s="4">
        <v>487522.70512820501</v>
      </c>
      <c r="D19" s="4">
        <v>753293.01388888899</v>
      </c>
      <c r="E19" s="4">
        <v>795213.13157894695</v>
      </c>
      <c r="F19" s="4">
        <v>993192</v>
      </c>
      <c r="G19" s="4">
        <v>1128659.98630137</v>
      </c>
    </row>
    <row r="20" spans="1:7" x14ac:dyDescent="0.25">
      <c r="A20" s="30" t="s">
        <v>7</v>
      </c>
      <c r="B20" s="4">
        <v>176422.341176471</v>
      </c>
      <c r="C20" s="4">
        <v>272349.57692307699</v>
      </c>
      <c r="D20" s="4">
        <v>298670.52777777798</v>
      </c>
      <c r="E20" s="4">
        <v>269650.47368421103</v>
      </c>
      <c r="F20" s="4">
        <v>264402.56756756798</v>
      </c>
      <c r="G20" s="4">
        <v>288357.54794520501</v>
      </c>
    </row>
    <row r="21" spans="1:7" x14ac:dyDescent="0.25">
      <c r="A21" s="30" t="s">
        <v>8</v>
      </c>
      <c r="B21" s="4">
        <v>9129.9529411764706</v>
      </c>
      <c r="C21" s="4">
        <v>23427.1282051282</v>
      </c>
      <c r="D21" s="4">
        <v>33228.902777777803</v>
      </c>
      <c r="E21" s="4">
        <v>5902.7763157894697</v>
      </c>
      <c r="F21" s="4">
        <v>5547.5135135135097</v>
      </c>
      <c r="G21" s="4">
        <v>9704.8493150684899</v>
      </c>
    </row>
    <row r="22" spans="1:7" x14ac:dyDescent="0.25">
      <c r="A22" s="30" t="s">
        <v>70</v>
      </c>
      <c r="B22" s="4">
        <v>0</v>
      </c>
      <c r="C22" s="4">
        <v>0</v>
      </c>
      <c r="D22" s="4">
        <v>18933.027777777799</v>
      </c>
      <c r="E22" s="4">
        <v>19299.1052631579</v>
      </c>
      <c r="F22" s="4">
        <v>22546.945945945899</v>
      </c>
      <c r="G22" s="4">
        <v>21473.7671232877</v>
      </c>
    </row>
    <row r="23" spans="1:7" x14ac:dyDescent="0.25">
      <c r="A23" s="30" t="s">
        <v>83</v>
      </c>
      <c r="B23" s="4">
        <v>12402.317647058801</v>
      </c>
      <c r="C23" s="4">
        <v>16745.692307692301</v>
      </c>
      <c r="D23" s="4">
        <v>23494.513888888901</v>
      </c>
      <c r="E23" s="4">
        <v>24035.131578947399</v>
      </c>
      <c r="F23" s="4">
        <v>27004.986486486501</v>
      </c>
      <c r="G23" s="4">
        <v>26849.109589041102</v>
      </c>
    </row>
    <row r="24" spans="1:7" x14ac:dyDescent="0.25">
      <c r="A24" s="30" t="s">
        <v>9</v>
      </c>
      <c r="B24" s="4">
        <v>316188.14117647102</v>
      </c>
      <c r="C24" s="4">
        <v>325620.41025641002</v>
      </c>
      <c r="D24" s="4">
        <v>436099.90277777798</v>
      </c>
      <c r="E24" s="4">
        <v>349449.434210526</v>
      </c>
      <c r="F24" s="4">
        <v>381914.29729729699</v>
      </c>
      <c r="G24" s="4">
        <v>421791.287671233</v>
      </c>
    </row>
    <row r="25" spans="1:7" x14ac:dyDescent="0.25">
      <c r="A25" s="30" t="s">
        <v>10</v>
      </c>
      <c r="B25" s="4">
        <v>24825.6117647059</v>
      </c>
      <c r="C25" s="4">
        <v>25330.602564102599</v>
      </c>
      <c r="D25" s="4">
        <v>31609.361111111099</v>
      </c>
      <c r="E25" s="4">
        <v>39939.513157894697</v>
      </c>
      <c r="F25" s="4">
        <v>54203.581081081102</v>
      </c>
      <c r="G25" s="4">
        <v>52810.917808219201</v>
      </c>
    </row>
    <row r="26" spans="1:7" x14ac:dyDescent="0.25">
      <c r="A26" s="30" t="s">
        <v>11</v>
      </c>
      <c r="B26" s="4">
        <v>130394.341176471</v>
      </c>
      <c r="C26" s="4">
        <v>138729.5</v>
      </c>
      <c r="D26" s="4">
        <v>147929.90277777801</v>
      </c>
      <c r="E26" s="4">
        <v>134234.11842105299</v>
      </c>
      <c r="F26" s="4">
        <v>153794.14864864899</v>
      </c>
      <c r="G26" s="4">
        <v>157976.86301369901</v>
      </c>
    </row>
    <row r="27" spans="1:7" x14ac:dyDescent="0.25">
      <c r="A27" s="30" t="s">
        <v>12</v>
      </c>
      <c r="B27" s="4">
        <v>98747.117647058796</v>
      </c>
      <c r="C27" s="4">
        <v>112565.58974359</v>
      </c>
      <c r="D27" s="4">
        <v>132623.694444444</v>
      </c>
      <c r="E27" s="4">
        <v>129196.842105263</v>
      </c>
      <c r="F27" s="4">
        <v>133464.59459459499</v>
      </c>
      <c r="G27" s="4">
        <v>151090.465753425</v>
      </c>
    </row>
    <row r="28" spans="1:7" x14ac:dyDescent="0.25">
      <c r="A28" s="30" t="s">
        <v>13</v>
      </c>
      <c r="B28" s="4">
        <v>492401.97647058801</v>
      </c>
      <c r="C28" s="4">
        <v>536998.74358974397</v>
      </c>
      <c r="D28" s="4">
        <v>740088.04166666698</v>
      </c>
      <c r="E28" s="4">
        <v>789546.03947368404</v>
      </c>
      <c r="F28" s="4">
        <v>874610.29729729705</v>
      </c>
      <c r="G28" s="4">
        <v>1083907.0410958901</v>
      </c>
    </row>
    <row r="29" spans="1:7" x14ac:dyDescent="0.25">
      <c r="A29" s="30" t="s">
        <v>69</v>
      </c>
      <c r="B29" s="4">
        <v>270500.78823529399</v>
      </c>
      <c r="C29" s="4">
        <v>321150.57692307699</v>
      </c>
      <c r="D29" s="4">
        <v>450824.66666666698</v>
      </c>
      <c r="E29" s="4">
        <v>409695.60526315798</v>
      </c>
      <c r="F29" s="4">
        <v>397556.459459459</v>
      </c>
      <c r="G29" s="4">
        <v>414946.904109589</v>
      </c>
    </row>
    <row r="30" spans="1:7" x14ac:dyDescent="0.25">
      <c r="A30" s="30" t="s">
        <v>14</v>
      </c>
      <c r="B30" s="4">
        <v>583245.55294117599</v>
      </c>
      <c r="C30" s="4">
        <v>696992.52564102598</v>
      </c>
      <c r="D30" s="4">
        <v>906680.72222222202</v>
      </c>
      <c r="E30" s="4">
        <v>789886.26315789495</v>
      </c>
      <c r="F30" s="4">
        <v>852226.74324324296</v>
      </c>
      <c r="G30" s="4">
        <v>859589.06849315099</v>
      </c>
    </row>
    <row r="31" spans="1:7" x14ac:dyDescent="0.25">
      <c r="A31" s="30" t="s">
        <v>90</v>
      </c>
      <c r="B31" s="4">
        <v>125469.576470588</v>
      </c>
      <c r="C31" s="4">
        <v>129266.43589743599</v>
      </c>
      <c r="D31" s="4">
        <v>147122</v>
      </c>
      <c r="E31" s="4">
        <v>145815.63157894701</v>
      </c>
      <c r="F31" s="4">
        <v>178760.20270270301</v>
      </c>
      <c r="G31" s="4">
        <v>186090.465753425</v>
      </c>
    </row>
    <row r="32" spans="1:7" x14ac:dyDescent="0.25">
      <c r="A32" s="30" t="s">
        <v>15</v>
      </c>
      <c r="B32" s="4">
        <v>2036704.6470588199</v>
      </c>
      <c r="C32" s="4">
        <v>2579424.4230769202</v>
      </c>
      <c r="D32" s="4">
        <v>3723689.7361111101</v>
      </c>
      <c r="E32" s="4">
        <v>3981345.8815789502</v>
      </c>
      <c r="F32" s="4">
        <v>4358859.3513513496</v>
      </c>
      <c r="G32" s="4">
        <v>4145194.2465753402</v>
      </c>
    </row>
    <row r="33" spans="1:7" x14ac:dyDescent="0.25">
      <c r="A33" s="30" t="s">
        <v>91</v>
      </c>
      <c r="B33" s="4">
        <v>640679.23529411806</v>
      </c>
      <c r="C33" s="4">
        <v>765486.24358974397</v>
      </c>
      <c r="D33" s="4">
        <v>758108.97222222202</v>
      </c>
      <c r="E33" s="4">
        <v>822114.82894736796</v>
      </c>
      <c r="F33" s="4">
        <v>840021.29729729705</v>
      </c>
      <c r="G33" s="4">
        <v>822472.69863013702</v>
      </c>
    </row>
    <row r="34" spans="1:7" x14ac:dyDescent="0.25">
      <c r="A34" s="30" t="s">
        <v>92</v>
      </c>
      <c r="B34" s="4">
        <v>101695.305882353</v>
      </c>
      <c r="C34" s="4">
        <v>254075.5</v>
      </c>
      <c r="D34" s="4">
        <v>285158.94444444397</v>
      </c>
      <c r="E34" s="4">
        <v>23855.368421052601</v>
      </c>
      <c r="F34" s="4">
        <v>56864.337837837797</v>
      </c>
      <c r="G34" s="4">
        <v>348928.45205479499</v>
      </c>
    </row>
    <row r="35" spans="1:7" s="20" customFormat="1" ht="13.5" thickBot="1" x14ac:dyDescent="0.35">
      <c r="A35" s="3" t="s">
        <v>93</v>
      </c>
      <c r="B35" s="13">
        <f t="shared" ref="B35:G35" si="0">SUM(B19:B34)</f>
        <v>5430452.5999999978</v>
      </c>
      <c r="C35" s="13">
        <f t="shared" si="0"/>
        <v>6685685.6538461521</v>
      </c>
      <c r="D35" s="13">
        <f t="shared" si="0"/>
        <v>8887555.9305555541</v>
      </c>
      <c r="E35" s="13">
        <f t="shared" si="0"/>
        <v>8729180.1447368432</v>
      </c>
      <c r="F35" s="13">
        <f t="shared" si="0"/>
        <v>9594969.3243243229</v>
      </c>
      <c r="G35" s="13">
        <f t="shared" si="0"/>
        <v>10119843.671232875</v>
      </c>
    </row>
    <row r="36" spans="1:7" ht="13" thickTop="1" x14ac:dyDescent="0.25">
      <c r="A36" s="30"/>
      <c r="B36" s="4"/>
      <c r="C36" s="4"/>
      <c r="D36" s="4"/>
      <c r="E36" s="4"/>
      <c r="F36" s="4"/>
      <c r="G36" s="4"/>
    </row>
    <row r="37" spans="1:7" ht="13" x14ac:dyDescent="0.3">
      <c r="A37" s="3" t="s">
        <v>36</v>
      </c>
      <c r="B37" s="12">
        <f t="shared" ref="B37:G37" si="1">B16-B35</f>
        <v>-24299.599999997765</v>
      </c>
      <c r="C37" s="12">
        <f t="shared" si="1"/>
        <v>308874.34615384787</v>
      </c>
      <c r="D37" s="12">
        <f t="shared" si="1"/>
        <v>1111036.0694444459</v>
      </c>
      <c r="E37" s="12">
        <f t="shared" si="1"/>
        <v>1427041.8552631568</v>
      </c>
      <c r="F37" s="12">
        <f t="shared" si="1"/>
        <v>1523252.0945945773</v>
      </c>
      <c r="G37" s="12">
        <f t="shared" si="1"/>
        <v>1235621.4383561239</v>
      </c>
    </row>
    <row r="38" spans="1:7" ht="13" x14ac:dyDescent="0.3">
      <c r="A38" s="3" t="s">
        <v>94</v>
      </c>
      <c r="B38" s="7">
        <f t="shared" ref="B38:G38" si="2">(B37/B16)*100</f>
        <v>-0.44948043460845011</v>
      </c>
      <c r="C38" s="7">
        <f t="shared" si="2"/>
        <v>4.4159224619396769</v>
      </c>
      <c r="D38" s="7">
        <f t="shared" si="2"/>
        <v>11.111925253520155</v>
      </c>
      <c r="E38" s="7">
        <f t="shared" si="2"/>
        <v>14.050912389106468</v>
      </c>
      <c r="F38" s="7">
        <f t="shared" si="2"/>
        <v>13.700501520887082</v>
      </c>
      <c r="G38" s="7">
        <f t="shared" si="2"/>
        <v>10.881293072819332</v>
      </c>
    </row>
    <row r="39" spans="1:7" x14ac:dyDescent="0.25">
      <c r="A39" s="30"/>
      <c r="B39" s="6"/>
      <c r="C39" s="6"/>
      <c r="D39" s="6"/>
      <c r="E39" s="6"/>
      <c r="F39" s="6"/>
      <c r="G39" s="6"/>
    </row>
    <row r="40" spans="1:7" x14ac:dyDescent="0.25">
      <c r="A40" s="30" t="s">
        <v>16</v>
      </c>
      <c r="B40" s="4"/>
      <c r="C40" s="4"/>
      <c r="D40" s="4"/>
      <c r="E40" s="4"/>
      <c r="F40" s="4"/>
      <c r="G40" s="4"/>
    </row>
    <row r="41" spans="1:7" x14ac:dyDescent="0.25">
      <c r="A41" s="30" t="s">
        <v>17</v>
      </c>
      <c r="B41" s="4">
        <v>26545.247058823501</v>
      </c>
      <c r="C41" s="4">
        <v>53748.320512820501</v>
      </c>
      <c r="D41" s="4">
        <v>151895.51388888899</v>
      </c>
      <c r="E41" s="4">
        <v>211329.657894737</v>
      </c>
      <c r="F41" s="4">
        <v>95129.513513513506</v>
      </c>
      <c r="G41" s="4">
        <v>354724.35616438399</v>
      </c>
    </row>
    <row r="42" spans="1:7" x14ac:dyDescent="0.25">
      <c r="A42" s="30" t="s">
        <v>18</v>
      </c>
      <c r="B42" s="4">
        <v>695876.91764705896</v>
      </c>
      <c r="C42" s="4">
        <v>647134.47435897402</v>
      </c>
      <c r="D42" s="4">
        <v>632347.77777777798</v>
      </c>
      <c r="E42" s="4">
        <v>766422.71052631596</v>
      </c>
      <c r="F42" s="4">
        <v>1118709.1216216199</v>
      </c>
      <c r="G42" s="4">
        <v>3134591.6575342501</v>
      </c>
    </row>
    <row r="43" spans="1:7" ht="13" thickBot="1" x14ac:dyDescent="0.3">
      <c r="A43" s="30" t="s">
        <v>19</v>
      </c>
      <c r="B43" s="13">
        <f t="shared" ref="B43:G43" si="3">B40+B41-B42</f>
        <v>-669331.67058823549</v>
      </c>
      <c r="C43" s="13">
        <f t="shared" si="3"/>
        <v>-593386.15384615352</v>
      </c>
      <c r="D43" s="13">
        <f t="shared" si="3"/>
        <v>-480452.26388888899</v>
      </c>
      <c r="E43" s="13">
        <f t="shared" si="3"/>
        <v>-555093.05263157899</v>
      </c>
      <c r="F43" s="13">
        <f t="shared" si="3"/>
        <v>-1023579.6081081064</v>
      </c>
      <c r="G43" s="13">
        <f t="shared" si="3"/>
        <v>-2779867.3013698659</v>
      </c>
    </row>
    <row r="44" spans="1:7" ht="13" thickTop="1" x14ac:dyDescent="0.25">
      <c r="A44" s="30"/>
      <c r="B44" s="4"/>
      <c r="C44" s="4"/>
      <c r="D44" s="4"/>
      <c r="E44" s="4"/>
      <c r="F44" s="4"/>
      <c r="G44" s="4"/>
    </row>
    <row r="45" spans="1:7" ht="13" x14ac:dyDescent="0.3">
      <c r="A45" s="3" t="s">
        <v>95</v>
      </c>
      <c r="B45" s="12">
        <f t="shared" ref="B45:G45" si="4">B37+B43</f>
        <v>-693631.27058823325</v>
      </c>
      <c r="C45" s="12">
        <f t="shared" si="4"/>
        <v>-284511.80769230565</v>
      </c>
      <c r="D45" s="12">
        <f t="shared" si="4"/>
        <v>630583.8055555569</v>
      </c>
      <c r="E45" s="12">
        <f t="shared" si="4"/>
        <v>871948.80263157783</v>
      </c>
      <c r="F45" s="12">
        <f t="shared" si="4"/>
        <v>499672.48648647091</v>
      </c>
      <c r="G45" s="12">
        <f t="shared" si="4"/>
        <v>-1544245.863013742</v>
      </c>
    </row>
    <row r="46" spans="1:7" ht="13" x14ac:dyDescent="0.3">
      <c r="A46" s="3"/>
      <c r="B46" s="4"/>
      <c r="C46" s="4"/>
      <c r="D46" s="4"/>
      <c r="E46" s="4"/>
      <c r="F46" s="4"/>
      <c r="G46" s="4"/>
    </row>
    <row r="47" spans="1:7" ht="13" x14ac:dyDescent="0.3">
      <c r="A47" s="3"/>
      <c r="B47" s="4"/>
      <c r="C47" s="4"/>
      <c r="D47" s="4"/>
      <c r="E47" s="4"/>
      <c r="F47" s="4"/>
      <c r="G47" s="4"/>
    </row>
    <row r="48" spans="1:7" ht="13" x14ac:dyDescent="0.3">
      <c r="A48" s="17" t="s">
        <v>72</v>
      </c>
      <c r="B48" s="4"/>
      <c r="C48" s="4"/>
      <c r="D48" s="4"/>
      <c r="E48" s="4"/>
      <c r="F48" s="4"/>
      <c r="G48" s="4"/>
    </row>
    <row r="49" spans="1:8" x14ac:dyDescent="0.25">
      <c r="A49" s="30" t="s">
        <v>96</v>
      </c>
      <c r="B49" s="21">
        <v>7799230.9058823502</v>
      </c>
      <c r="C49" s="21">
        <v>8400245.3333333302</v>
      </c>
      <c r="D49" s="21">
        <v>8789936.6944444403</v>
      </c>
      <c r="E49" s="21">
        <v>9408177.2894736808</v>
      </c>
      <c r="F49" s="21">
        <v>10655919.0540541</v>
      </c>
      <c r="G49" s="21">
        <v>9798920.7945205495</v>
      </c>
    </row>
    <row r="50" spans="1:8" x14ac:dyDescent="0.25">
      <c r="A50" s="30" t="s">
        <v>84</v>
      </c>
      <c r="B50" s="21">
        <v>1880023.4705882401</v>
      </c>
      <c r="C50" s="21">
        <v>4254465.7820512801</v>
      </c>
      <c r="D50" s="21">
        <v>5824134.9861111101</v>
      </c>
      <c r="E50" s="21">
        <v>8447620.2368421108</v>
      </c>
      <c r="F50" s="21">
        <v>10802459.310810801</v>
      </c>
      <c r="G50" s="21">
        <v>17007397.712328799</v>
      </c>
    </row>
    <row r="51" spans="1:8" x14ac:dyDescent="0.25">
      <c r="A51" s="30" t="s">
        <v>73</v>
      </c>
      <c r="B51" s="21">
        <v>1627049.0117647101</v>
      </c>
      <c r="C51" s="21">
        <v>1574056.4487179499</v>
      </c>
      <c r="D51" s="21">
        <v>1820593.0277777801</v>
      </c>
      <c r="E51" s="21">
        <v>1838335.7368421101</v>
      </c>
      <c r="F51" s="21">
        <v>585352.62162162201</v>
      </c>
      <c r="G51" s="21">
        <v>2408768.16438356</v>
      </c>
    </row>
    <row r="52" spans="1:8" ht="13" x14ac:dyDescent="0.3">
      <c r="A52" s="3" t="s">
        <v>74</v>
      </c>
      <c r="B52" s="23">
        <v>11306303.388235301</v>
      </c>
      <c r="C52" s="23">
        <v>14228767.564102599</v>
      </c>
      <c r="D52" s="23">
        <v>16434664.7083333</v>
      </c>
      <c r="E52" s="23">
        <v>19694133.2631579</v>
      </c>
      <c r="F52" s="23">
        <v>22043730.986486498</v>
      </c>
      <c r="G52" s="23">
        <v>29215086.671232902</v>
      </c>
    </row>
    <row r="53" spans="1:8" x14ac:dyDescent="0.25">
      <c r="A53" s="30" t="s">
        <v>75</v>
      </c>
      <c r="B53" s="23">
        <v>1504143.87058824</v>
      </c>
      <c r="C53" s="23">
        <v>1944574.5512820501</v>
      </c>
      <c r="D53" s="23">
        <v>4125055.8611111101</v>
      </c>
      <c r="E53" s="23">
        <v>3799832.6184210498</v>
      </c>
      <c r="F53" s="23">
        <v>5506598.6486486504</v>
      </c>
      <c r="G53" s="23">
        <v>4050282.0410958901</v>
      </c>
    </row>
    <row r="54" spans="1:8" ht="13.5" thickBot="1" x14ac:dyDescent="0.35">
      <c r="A54" s="3" t="s">
        <v>76</v>
      </c>
      <c r="B54" s="22">
        <v>12810447.258823499</v>
      </c>
      <c r="C54" s="22">
        <v>16173342.115384599</v>
      </c>
      <c r="D54" s="22">
        <v>20559720.569444399</v>
      </c>
      <c r="E54" s="22">
        <v>23493965.8815789</v>
      </c>
      <c r="F54" s="22">
        <v>27550329.635135099</v>
      </c>
      <c r="G54" s="22">
        <v>33265368.712328799</v>
      </c>
    </row>
    <row r="55" spans="1:8" ht="13" thickTop="1" x14ac:dyDescent="0.25">
      <c r="A55" s="30"/>
      <c r="B55" s="21"/>
      <c r="C55" s="21"/>
      <c r="D55" s="21"/>
      <c r="E55" s="21"/>
      <c r="F55" s="21"/>
      <c r="G55" s="21"/>
      <c r="H55" s="29"/>
    </row>
    <row r="56" spans="1:8" x14ac:dyDescent="0.25">
      <c r="A56" s="30" t="s">
        <v>85</v>
      </c>
      <c r="B56" s="21">
        <v>1438647.87058824</v>
      </c>
      <c r="C56" s="21">
        <v>2173771.3717948701</v>
      </c>
      <c r="D56" s="21">
        <v>2643892.5555555602</v>
      </c>
      <c r="E56" s="21">
        <v>3554650.8815789502</v>
      </c>
      <c r="F56" s="21">
        <v>3520963.18918919</v>
      </c>
      <c r="G56" s="21">
        <v>4667195.1780821905</v>
      </c>
      <c r="H56" s="29"/>
    </row>
    <row r="57" spans="1:8" x14ac:dyDescent="0.25">
      <c r="A57" s="30" t="s">
        <v>77</v>
      </c>
      <c r="B57" s="21">
        <v>9911655.7647058796</v>
      </c>
      <c r="C57" s="21">
        <v>11884720.6666667</v>
      </c>
      <c r="D57" s="21">
        <v>14866331.319444399</v>
      </c>
      <c r="E57" s="21">
        <v>16524807.5131579</v>
      </c>
      <c r="F57" s="21">
        <v>20651211.5540541</v>
      </c>
      <c r="G57" s="21">
        <v>25092369.671232902</v>
      </c>
      <c r="H57" s="29"/>
    </row>
    <row r="58" spans="1:8" x14ac:dyDescent="0.25">
      <c r="A58" s="30" t="s">
        <v>78</v>
      </c>
      <c r="B58" s="21">
        <v>1460143.62352941</v>
      </c>
      <c r="C58" s="21">
        <v>2114850.0769230798</v>
      </c>
      <c r="D58" s="21">
        <v>3049496.6944444398</v>
      </c>
      <c r="E58" s="21">
        <v>3414507.4868421098</v>
      </c>
      <c r="F58" s="21">
        <v>3378154.8918918902</v>
      </c>
      <c r="G58" s="21">
        <v>3505803.8630137001</v>
      </c>
      <c r="H58" s="29"/>
    </row>
    <row r="59" spans="1:8" ht="13.5" thickBot="1" x14ac:dyDescent="0.35">
      <c r="A59" s="3" t="s">
        <v>79</v>
      </c>
      <c r="B59" s="22">
        <f t="shared" ref="B59:G59" si="5">SUM(B56:B58)</f>
        <v>12810447.258823529</v>
      </c>
      <c r="C59" s="22">
        <f t="shared" si="5"/>
        <v>16173342.115384649</v>
      </c>
      <c r="D59" s="22">
        <f t="shared" si="5"/>
        <v>20559720.569444399</v>
      </c>
      <c r="E59" s="22">
        <f t="shared" si="5"/>
        <v>23493965.88157896</v>
      </c>
      <c r="F59" s="22">
        <f t="shared" si="5"/>
        <v>27550329.635135181</v>
      </c>
      <c r="G59" s="22">
        <f t="shared" si="5"/>
        <v>33265368.712328792</v>
      </c>
      <c r="H59" s="29"/>
    </row>
    <row r="60" spans="1:8" ht="13.5" thickTop="1" x14ac:dyDescent="0.3">
      <c r="A60" s="3"/>
      <c r="B60" s="21"/>
      <c r="C60" s="21"/>
      <c r="D60" s="21"/>
      <c r="E60" s="21"/>
      <c r="F60" s="21"/>
      <c r="G60" s="21"/>
    </row>
    <row r="61" spans="1:8" ht="13" x14ac:dyDescent="0.3">
      <c r="A61" s="3" t="s">
        <v>80</v>
      </c>
      <c r="B61" s="19">
        <f t="shared" ref="B61:G61" si="6">(B45+B42)*100/B59</f>
        <v>1.7529809954753603E-2</v>
      </c>
      <c r="C61" s="19">
        <f t="shared" si="6"/>
        <v>2.2421010084349171</v>
      </c>
      <c r="D61" s="19">
        <f t="shared" si="6"/>
        <v>6.1427468290122977</v>
      </c>
      <c r="E61" s="19">
        <f t="shared" si="6"/>
        <v>6.9735842871998921</v>
      </c>
      <c r="F61" s="19">
        <f t="shared" si="6"/>
        <v>5.874273119564255</v>
      </c>
      <c r="G61" s="19">
        <f t="shared" si="6"/>
        <v>4.7807851110067361</v>
      </c>
    </row>
    <row r="62" spans="1:8" x14ac:dyDescent="0.25">
      <c r="A62" s="30"/>
      <c r="G62" s="1"/>
    </row>
    <row r="63" spans="1:8" x14ac:dyDescent="0.25">
      <c r="A63" s="30"/>
      <c r="G63" s="1"/>
    </row>
    <row r="64" spans="1:8" x14ac:dyDescent="0.25">
      <c r="A64" s="30" t="s">
        <v>81</v>
      </c>
      <c r="B64" s="1">
        <v>263</v>
      </c>
      <c r="C64" s="1">
        <v>233</v>
      </c>
      <c r="D64" s="1">
        <v>254</v>
      </c>
      <c r="E64">
        <v>268</v>
      </c>
      <c r="F64" s="24">
        <v>241.06756756756801</v>
      </c>
      <c r="G64" s="24">
        <v>250.50684931506899</v>
      </c>
    </row>
    <row r="65" spans="1:7" ht="13" x14ac:dyDescent="0.3">
      <c r="A65" s="30"/>
      <c r="B65" s="1"/>
      <c r="C65" s="1"/>
      <c r="D65" s="15"/>
      <c r="G65" s="1"/>
    </row>
    <row r="66" spans="1:7" ht="13" x14ac:dyDescent="0.3">
      <c r="A66" s="3" t="s">
        <v>20</v>
      </c>
      <c r="B66" s="4">
        <v>37</v>
      </c>
      <c r="C66" s="4">
        <v>46</v>
      </c>
      <c r="D66" s="1">
        <v>44</v>
      </c>
      <c r="E66">
        <v>47</v>
      </c>
      <c r="F66" s="4">
        <v>42</v>
      </c>
      <c r="G66" s="4">
        <v>48</v>
      </c>
    </row>
    <row r="67" spans="1:7" ht="13" x14ac:dyDescent="0.3">
      <c r="A67" s="3" t="s">
        <v>86</v>
      </c>
      <c r="B67" s="4">
        <v>85</v>
      </c>
      <c r="C67" s="5">
        <v>78</v>
      </c>
      <c r="D67" s="1">
        <v>72</v>
      </c>
      <c r="E67">
        <v>76</v>
      </c>
      <c r="F67" s="1">
        <v>74</v>
      </c>
      <c r="G67" s="1">
        <v>73</v>
      </c>
    </row>
  </sheetData>
  <phoneticPr fontId="0" type="noConversion"/>
  <pageMargins left="0.54" right="0.78740157499999996" top="0.984251969" bottom="0.984251969" header="0.5" footer="0.5"/>
  <pageSetup paperSize="9" scale="70" fitToWidth="2" orientation="landscape" horizontalDpi="4294967292" verticalDpi="300" r:id="rId1"/>
  <headerFooter alignWithMargins="0">
    <oddHeader>&amp;A</oddHeader>
    <oddFooter>Side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Zeros="0" workbookViewId="0"/>
  </sheetViews>
  <sheetFormatPr baseColWidth="10" defaultColWidth="9.1796875" defaultRowHeight="12.5" x14ac:dyDescent="0.25"/>
  <cols>
    <col min="1" max="1" width="32.453125" style="2" customWidth="1"/>
    <col min="2" max="5" width="10.7265625" style="2" customWidth="1"/>
    <col min="6" max="6" width="10.7265625" style="1" customWidth="1"/>
    <col min="7" max="7" width="10.7265625" style="2" customWidth="1"/>
    <col min="8" max="16384" width="9.1796875" style="2"/>
  </cols>
  <sheetData>
    <row r="1" spans="1:7" ht="18" x14ac:dyDescent="0.4">
      <c r="A1" s="11" t="s">
        <v>22</v>
      </c>
    </row>
    <row r="2" spans="1:7" ht="18" x14ac:dyDescent="0.4">
      <c r="A2" s="11"/>
    </row>
    <row r="3" spans="1:7" ht="15.5" x14ac:dyDescent="0.35">
      <c r="A3" s="10" t="s">
        <v>88</v>
      </c>
    </row>
    <row r="4" spans="1:7" ht="15.5" x14ac:dyDescent="0.35">
      <c r="A4" s="65" t="s">
        <v>125</v>
      </c>
    </row>
    <row r="6" spans="1:7" ht="15.5" x14ac:dyDescent="0.35">
      <c r="A6" s="50" t="s">
        <v>123</v>
      </c>
    </row>
    <row r="8" spans="1:7" s="1" customFormat="1" ht="15.5" x14ac:dyDescent="0.35">
      <c r="A8" s="8" t="s">
        <v>66</v>
      </c>
    </row>
    <row r="9" spans="1:7" s="1" customFormat="1" ht="13" x14ac:dyDescent="0.3">
      <c r="A9" s="14"/>
    </row>
    <row r="10" spans="1:7" s="1" customFormat="1" ht="13" x14ac:dyDescent="0.3">
      <c r="A10" s="3" t="s">
        <v>59</v>
      </c>
    </row>
    <row r="11" spans="1:7" ht="13" x14ac:dyDescent="0.3">
      <c r="A11" s="3" t="s">
        <v>26</v>
      </c>
      <c r="B11" s="1"/>
      <c r="C11" s="1"/>
    </row>
    <row r="12" spans="1:7" ht="13" x14ac:dyDescent="0.3">
      <c r="A12" s="3" t="s">
        <v>89</v>
      </c>
      <c r="B12" s="1"/>
      <c r="C12" s="1"/>
    </row>
    <row r="13" spans="1:7" ht="13" x14ac:dyDescent="0.3">
      <c r="A13" s="9" t="s">
        <v>58</v>
      </c>
      <c r="B13" s="1"/>
      <c r="C13" s="1"/>
    </row>
    <row r="14" spans="1:7" x14ac:dyDescent="0.25">
      <c r="A14" s="1"/>
      <c r="B14" s="1"/>
      <c r="C14" s="1"/>
    </row>
    <row r="15" spans="1:7" s="27" customFormat="1" ht="13" x14ac:dyDescent="0.3">
      <c r="A15" s="28" t="s">
        <v>3</v>
      </c>
      <c r="B15" s="26">
        <v>2003</v>
      </c>
      <c r="C15" s="26">
        <v>2004</v>
      </c>
      <c r="D15" s="26">
        <v>2005</v>
      </c>
      <c r="E15" s="26">
        <v>2006</v>
      </c>
      <c r="F15" s="26">
        <v>2007</v>
      </c>
      <c r="G15" s="26">
        <v>2008</v>
      </c>
    </row>
    <row r="16" spans="1:7" ht="13" x14ac:dyDescent="0.3">
      <c r="A16" s="3" t="s">
        <v>4</v>
      </c>
      <c r="B16" s="12">
        <v>14759134</v>
      </c>
      <c r="C16" s="12">
        <v>18543123</v>
      </c>
      <c r="D16" s="12">
        <v>22249198</v>
      </c>
      <c r="E16" s="12">
        <v>20178291</v>
      </c>
      <c r="F16" s="25">
        <v>21556695.329113901</v>
      </c>
      <c r="G16" s="25">
        <v>21857616.7011494</v>
      </c>
    </row>
    <row r="17" spans="1:7" ht="13" x14ac:dyDescent="0.3">
      <c r="A17" s="3"/>
      <c r="B17" s="4"/>
      <c r="C17" s="4"/>
      <c r="D17" s="6"/>
      <c r="E17" s="6"/>
      <c r="F17" s="6"/>
      <c r="G17" s="6"/>
    </row>
    <row r="18" spans="1:7" ht="13" x14ac:dyDescent="0.3">
      <c r="A18" s="3" t="s">
        <v>5</v>
      </c>
      <c r="B18" s="4"/>
      <c r="C18" s="4"/>
      <c r="D18" s="6"/>
      <c r="E18" s="6"/>
      <c r="F18" s="6"/>
      <c r="G18" s="6"/>
    </row>
    <row r="19" spans="1:7" x14ac:dyDescent="0.25">
      <c r="A19" s="30" t="s">
        <v>6</v>
      </c>
      <c r="B19" s="4">
        <v>1645939.4252873601</v>
      </c>
      <c r="C19" s="4">
        <v>2245059.5</v>
      </c>
      <c r="D19" s="4">
        <v>2481124.0352941202</v>
      </c>
      <c r="E19" s="4">
        <v>2380220.4874999998</v>
      </c>
      <c r="F19" s="4">
        <v>2776463.2784810099</v>
      </c>
      <c r="G19" s="4">
        <v>2746614.0919540199</v>
      </c>
    </row>
    <row r="20" spans="1:7" x14ac:dyDescent="0.25">
      <c r="A20" s="30" t="s">
        <v>7</v>
      </c>
      <c r="B20" s="4">
        <v>485928.39080459799</v>
      </c>
      <c r="C20" s="4">
        <v>737116.53409090894</v>
      </c>
      <c r="D20" s="4">
        <v>640129.270588235</v>
      </c>
      <c r="E20" s="4">
        <v>520584.5625</v>
      </c>
      <c r="F20" s="4">
        <v>508351.91139240499</v>
      </c>
      <c r="G20" s="4">
        <v>562149.35632183903</v>
      </c>
    </row>
    <row r="21" spans="1:7" x14ac:dyDescent="0.25">
      <c r="A21" s="30" t="s">
        <v>8</v>
      </c>
      <c r="B21" s="4">
        <v>27455.701149425298</v>
      </c>
      <c r="C21" s="4">
        <v>63429.306818181802</v>
      </c>
      <c r="D21" s="4">
        <v>76210.035294117697</v>
      </c>
      <c r="E21" s="4">
        <v>10142.987499999999</v>
      </c>
      <c r="F21" s="4">
        <v>10654.7215189873</v>
      </c>
      <c r="G21" s="4">
        <v>12114.068965517199</v>
      </c>
    </row>
    <row r="22" spans="1:7" x14ac:dyDescent="0.25">
      <c r="A22" s="30" t="s">
        <v>70</v>
      </c>
      <c r="B22" s="4">
        <v>0</v>
      </c>
      <c r="C22" s="4">
        <v>0</v>
      </c>
      <c r="D22" s="4">
        <v>43287.964705882398</v>
      </c>
      <c r="E22" s="4">
        <v>39082.887499999997</v>
      </c>
      <c r="F22" s="4">
        <v>41998.417721518999</v>
      </c>
      <c r="G22" s="4">
        <v>41745.896551724101</v>
      </c>
    </row>
    <row r="23" spans="1:7" x14ac:dyDescent="0.25">
      <c r="A23" s="30" t="s">
        <v>83</v>
      </c>
      <c r="B23" s="4">
        <v>36007.080459770099</v>
      </c>
      <c r="C23" s="4">
        <v>45358.6704545455</v>
      </c>
      <c r="D23" s="4">
        <v>54099.647058823502</v>
      </c>
      <c r="E23" s="4">
        <v>48300.1</v>
      </c>
      <c r="F23" s="4">
        <v>51861.3924050633</v>
      </c>
      <c r="G23" s="4">
        <v>51565.195402298901</v>
      </c>
    </row>
    <row r="24" spans="1:7" x14ac:dyDescent="0.25">
      <c r="A24" s="30" t="s">
        <v>9</v>
      </c>
      <c r="B24" s="4">
        <v>64164.758620689703</v>
      </c>
      <c r="C24" s="4">
        <v>76577.840909090897</v>
      </c>
      <c r="D24" s="4">
        <v>53369.8</v>
      </c>
      <c r="E24" s="4">
        <v>51512.087500000001</v>
      </c>
      <c r="F24" s="4">
        <v>45427.329113924097</v>
      </c>
      <c r="G24" s="4">
        <v>65117.402298850597</v>
      </c>
    </row>
    <row r="25" spans="1:7" x14ac:dyDescent="0.25">
      <c r="A25" s="30" t="s">
        <v>10</v>
      </c>
      <c r="B25" s="4">
        <v>127162.724137931</v>
      </c>
      <c r="C25" s="4">
        <v>92863.022727272706</v>
      </c>
      <c r="D25" s="4">
        <v>98769.258823529395</v>
      </c>
      <c r="E25" s="4">
        <v>113188.15</v>
      </c>
      <c r="F25" s="4">
        <v>159030.29113924</v>
      </c>
      <c r="G25" s="4">
        <v>153587.42528735599</v>
      </c>
    </row>
    <row r="26" spans="1:7" x14ac:dyDescent="0.25">
      <c r="A26" s="30" t="s">
        <v>11</v>
      </c>
      <c r="B26" s="4">
        <v>301535.32183908002</v>
      </c>
      <c r="C26" s="4">
        <v>320162.931818182</v>
      </c>
      <c r="D26" s="4">
        <v>311098.59999999998</v>
      </c>
      <c r="E26" s="4">
        <v>306987.5</v>
      </c>
      <c r="F26" s="4">
        <v>300890.58227848099</v>
      </c>
      <c r="G26" s="4">
        <v>309487.34482758603</v>
      </c>
    </row>
    <row r="27" spans="1:7" x14ac:dyDescent="0.25">
      <c r="A27" s="30" t="s">
        <v>12</v>
      </c>
      <c r="B27" s="4">
        <v>140051.62068965501</v>
      </c>
      <c r="C27" s="4">
        <v>189006.215909091</v>
      </c>
      <c r="D27" s="4">
        <v>149667.764705882</v>
      </c>
      <c r="E27" s="4">
        <v>149852.65</v>
      </c>
      <c r="F27" s="4">
        <v>187129.607594937</v>
      </c>
      <c r="G27" s="4">
        <v>156840.103448276</v>
      </c>
    </row>
    <row r="28" spans="1:7" x14ac:dyDescent="0.25">
      <c r="A28" s="30" t="s">
        <v>13</v>
      </c>
      <c r="B28" s="4">
        <v>1258179.6206896601</v>
      </c>
      <c r="C28" s="4">
        <v>1235453.125</v>
      </c>
      <c r="D28" s="4">
        <v>1290031.0235294099</v>
      </c>
      <c r="E28" s="4">
        <v>1468413.4</v>
      </c>
      <c r="F28" s="4">
        <v>1827220</v>
      </c>
      <c r="G28" s="4">
        <v>1445357.8275862101</v>
      </c>
    </row>
    <row r="29" spans="1:7" x14ac:dyDescent="0.25">
      <c r="A29" s="30" t="s">
        <v>69</v>
      </c>
      <c r="B29" s="4">
        <v>851825.908045977</v>
      </c>
      <c r="C29" s="4">
        <v>1183428.48863636</v>
      </c>
      <c r="D29" s="4">
        <v>1177147</v>
      </c>
      <c r="E29" s="4">
        <v>1037779.3375</v>
      </c>
      <c r="F29" s="4">
        <v>914880.27848101303</v>
      </c>
      <c r="G29" s="4">
        <v>1028200.05747126</v>
      </c>
    </row>
    <row r="30" spans="1:7" x14ac:dyDescent="0.25">
      <c r="A30" s="30" t="s">
        <v>14</v>
      </c>
      <c r="B30" s="4">
        <v>1131429.2298850601</v>
      </c>
      <c r="C30" s="4">
        <v>1257195.2159090899</v>
      </c>
      <c r="D30" s="4">
        <v>1891444.70588235</v>
      </c>
      <c r="E30" s="4">
        <v>1566595.4750000001</v>
      </c>
      <c r="F30" s="4">
        <v>1676584.56962025</v>
      </c>
      <c r="G30" s="4">
        <v>1290007.2298850601</v>
      </c>
    </row>
    <row r="31" spans="1:7" x14ac:dyDescent="0.25">
      <c r="A31" s="30" t="s">
        <v>90</v>
      </c>
      <c r="B31" s="4">
        <v>168037.908045977</v>
      </c>
      <c r="C31" s="4">
        <v>170441.113636364</v>
      </c>
      <c r="D31" s="4">
        <v>176406.235294118</v>
      </c>
      <c r="E31" s="4">
        <v>227569.97500000001</v>
      </c>
      <c r="F31" s="4">
        <v>189246.65822784801</v>
      </c>
      <c r="G31" s="4">
        <v>200202.54022988499</v>
      </c>
    </row>
    <row r="32" spans="1:7" x14ac:dyDescent="0.25">
      <c r="A32" s="30" t="s">
        <v>15</v>
      </c>
      <c r="B32" s="4">
        <v>4006444.3678160901</v>
      </c>
      <c r="C32" s="4">
        <v>4801354.4545454504</v>
      </c>
      <c r="D32" s="4">
        <v>5801727.08235294</v>
      </c>
      <c r="E32" s="4">
        <v>5444176.4249999998</v>
      </c>
      <c r="F32" s="4">
        <v>6083717.1265822798</v>
      </c>
      <c r="G32" s="4">
        <v>5874951.5172413802</v>
      </c>
    </row>
    <row r="33" spans="1:7" x14ac:dyDescent="0.25">
      <c r="A33" s="30" t="s">
        <v>91</v>
      </c>
      <c r="B33" s="4">
        <v>2171177.3678160901</v>
      </c>
      <c r="C33" s="4">
        <v>2549835.88636364</v>
      </c>
      <c r="D33" s="4">
        <v>2557306.37647059</v>
      </c>
      <c r="E33" s="4">
        <v>2343563.1749999998</v>
      </c>
      <c r="F33" s="4">
        <v>2238648.55696203</v>
      </c>
      <c r="G33" s="4">
        <v>2280207.20689655</v>
      </c>
    </row>
    <row r="34" spans="1:7" x14ac:dyDescent="0.25">
      <c r="A34" s="30" t="s">
        <v>92</v>
      </c>
      <c r="B34" s="4">
        <v>276104.35632183898</v>
      </c>
      <c r="C34" s="4">
        <v>280849.25</v>
      </c>
      <c r="D34" s="4">
        <v>281605.47058823501</v>
      </c>
      <c r="E34" s="4">
        <v>8401.7749999999996</v>
      </c>
      <c r="F34" s="4">
        <v>1854.13924050633</v>
      </c>
      <c r="G34" s="4">
        <v>623608.14942528703</v>
      </c>
    </row>
    <row r="35" spans="1:7" s="20" customFormat="1" ht="13.5" thickBot="1" x14ac:dyDescent="0.35">
      <c r="A35" s="3" t="s">
        <v>93</v>
      </c>
      <c r="B35" s="13">
        <f t="shared" ref="B35:G35" si="0">SUM(B19:B34)</f>
        <v>12691443.781609206</v>
      </c>
      <c r="C35" s="13">
        <f t="shared" si="0"/>
        <v>15248131.556818178</v>
      </c>
      <c r="D35" s="13">
        <f t="shared" si="0"/>
        <v>17083424.27058823</v>
      </c>
      <c r="E35" s="13">
        <f t="shared" si="0"/>
        <v>15716370.975</v>
      </c>
      <c r="F35" s="13">
        <f t="shared" si="0"/>
        <v>17013958.860759493</v>
      </c>
      <c r="G35" s="13">
        <f t="shared" si="0"/>
        <v>16841755.413793102</v>
      </c>
    </row>
    <row r="36" spans="1:7" ht="13" thickTop="1" x14ac:dyDescent="0.25">
      <c r="A36" s="30"/>
      <c r="B36" s="4"/>
      <c r="C36" s="4"/>
      <c r="D36" s="4"/>
      <c r="E36" s="4"/>
      <c r="F36" s="4"/>
      <c r="G36" s="4"/>
    </row>
    <row r="37" spans="1:7" ht="13" x14ac:dyDescent="0.3">
      <c r="A37" s="3" t="s">
        <v>36</v>
      </c>
      <c r="B37" s="12">
        <f t="shared" ref="B37:G37" si="1">B16-B35</f>
        <v>2067690.2183907945</v>
      </c>
      <c r="C37" s="12">
        <f t="shared" si="1"/>
        <v>3294991.4431818221</v>
      </c>
      <c r="D37" s="12">
        <f t="shared" si="1"/>
        <v>5165773.7294117697</v>
      </c>
      <c r="E37" s="12">
        <f t="shared" si="1"/>
        <v>4461920.0250000004</v>
      </c>
      <c r="F37" s="12">
        <f t="shared" si="1"/>
        <v>4542736.4683544077</v>
      </c>
      <c r="G37" s="12">
        <f t="shared" si="1"/>
        <v>5015861.2873562984</v>
      </c>
    </row>
    <row r="38" spans="1:7" ht="13" x14ac:dyDescent="0.3">
      <c r="A38" s="3" t="s">
        <v>94</v>
      </c>
      <c r="B38" s="7">
        <f t="shared" ref="B38:G38" si="2">(B37/B16)*100</f>
        <v>14.009563287322917</v>
      </c>
      <c r="C38" s="7">
        <f t="shared" si="2"/>
        <v>17.769344695506913</v>
      </c>
      <c r="D38" s="7">
        <f t="shared" si="2"/>
        <v>23.217797465831218</v>
      </c>
      <c r="E38" s="7">
        <f t="shared" si="2"/>
        <v>22.112477340127569</v>
      </c>
      <c r="F38" s="7">
        <f t="shared" si="2"/>
        <v>21.073436345408233</v>
      </c>
      <c r="G38" s="7">
        <f t="shared" si="2"/>
        <v>22.947887484423383</v>
      </c>
    </row>
    <row r="39" spans="1:7" x14ac:dyDescent="0.25">
      <c r="A39" s="30"/>
      <c r="B39" s="6"/>
      <c r="C39" s="6"/>
      <c r="D39" s="6"/>
      <c r="E39" s="6"/>
      <c r="F39" s="6"/>
      <c r="G39" s="6"/>
    </row>
    <row r="40" spans="1:7" x14ac:dyDescent="0.25">
      <c r="A40" s="30" t="s">
        <v>16</v>
      </c>
      <c r="B40" s="4"/>
      <c r="C40" s="4"/>
      <c r="D40" s="4"/>
      <c r="E40" s="4"/>
      <c r="F40" s="4"/>
      <c r="G40" s="4"/>
    </row>
    <row r="41" spans="1:7" x14ac:dyDescent="0.25">
      <c r="A41" s="30" t="s">
        <v>17</v>
      </c>
      <c r="B41" s="4">
        <v>250929.16091954001</v>
      </c>
      <c r="C41" s="4">
        <v>609032.97727272694</v>
      </c>
      <c r="D41" s="4">
        <v>360845.92941176501</v>
      </c>
      <c r="E41" s="4">
        <v>648924.46250000002</v>
      </c>
      <c r="F41" s="4">
        <v>599018.36708860798</v>
      </c>
      <c r="G41" s="4">
        <v>737009.50574712595</v>
      </c>
    </row>
    <row r="42" spans="1:7" x14ac:dyDescent="0.25">
      <c r="A42" s="30" t="s">
        <v>18</v>
      </c>
      <c r="B42" s="4">
        <v>1875379.6206896601</v>
      </c>
      <c r="C42" s="4">
        <v>1418567.2159090899</v>
      </c>
      <c r="D42" s="4">
        <v>1404985.1411764701</v>
      </c>
      <c r="E42" s="4">
        <v>1724533.2749999999</v>
      </c>
      <c r="F42" s="4">
        <v>2314946.1392405098</v>
      </c>
      <c r="G42" s="4">
        <v>4271201.6666666698</v>
      </c>
    </row>
    <row r="43" spans="1:7" ht="13" thickBot="1" x14ac:dyDescent="0.3">
      <c r="A43" s="30" t="s">
        <v>19</v>
      </c>
      <c r="B43" s="13">
        <f t="shared" ref="B43:G43" si="3">B40+B41-B42</f>
        <v>-1624450.45977012</v>
      </c>
      <c r="C43" s="13">
        <f t="shared" si="3"/>
        <v>-809534.23863636295</v>
      </c>
      <c r="D43" s="13">
        <f t="shared" si="3"/>
        <v>-1044139.2117647051</v>
      </c>
      <c r="E43" s="13">
        <f t="shared" si="3"/>
        <v>-1075608.8125</v>
      </c>
      <c r="F43" s="13">
        <f t="shared" si="3"/>
        <v>-1715927.7721519019</v>
      </c>
      <c r="G43" s="13">
        <f t="shared" si="3"/>
        <v>-3534192.1609195438</v>
      </c>
    </row>
    <row r="44" spans="1:7" ht="13" thickTop="1" x14ac:dyDescent="0.25">
      <c r="A44" s="30"/>
      <c r="B44" s="4"/>
      <c r="C44" s="4"/>
      <c r="D44" s="4"/>
      <c r="E44" s="4"/>
      <c r="F44" s="4"/>
      <c r="G44" s="4"/>
    </row>
    <row r="45" spans="1:7" ht="13" x14ac:dyDescent="0.3">
      <c r="A45" s="3" t="s">
        <v>95</v>
      </c>
      <c r="B45" s="12">
        <f t="shared" ref="B45:G45" si="4">B37+B43</f>
        <v>443239.75862067449</v>
      </c>
      <c r="C45" s="12">
        <f t="shared" si="4"/>
        <v>2485457.2045454592</v>
      </c>
      <c r="D45" s="12">
        <f t="shared" si="4"/>
        <v>4121634.5176470643</v>
      </c>
      <c r="E45" s="12">
        <f t="shared" si="4"/>
        <v>3386311.2125000004</v>
      </c>
      <c r="F45" s="12">
        <f t="shared" si="4"/>
        <v>2826808.6962025058</v>
      </c>
      <c r="G45" s="12">
        <f t="shared" si="4"/>
        <v>1481669.1264367546</v>
      </c>
    </row>
    <row r="46" spans="1:7" ht="13" x14ac:dyDescent="0.3">
      <c r="A46" s="3"/>
      <c r="B46" s="4"/>
      <c r="C46" s="4"/>
      <c r="D46" s="4"/>
      <c r="E46" s="4"/>
      <c r="F46" s="4"/>
      <c r="G46" s="4"/>
    </row>
    <row r="47" spans="1:7" ht="13" x14ac:dyDescent="0.3">
      <c r="A47" s="3"/>
      <c r="B47" s="4"/>
      <c r="C47" s="4"/>
      <c r="D47" s="4"/>
      <c r="E47" s="4"/>
      <c r="F47" s="4"/>
      <c r="G47" s="4"/>
    </row>
    <row r="48" spans="1:7" ht="13" x14ac:dyDescent="0.3">
      <c r="A48" s="17" t="s">
        <v>72</v>
      </c>
      <c r="B48" s="4"/>
      <c r="C48" s="4"/>
      <c r="D48" s="4"/>
      <c r="E48" s="4"/>
      <c r="F48" s="4"/>
      <c r="G48" s="4"/>
    </row>
    <row r="49" spans="1:8" x14ac:dyDescent="0.25">
      <c r="A49" s="30" t="s">
        <v>96</v>
      </c>
      <c r="B49" s="21">
        <v>25255438.6551724</v>
      </c>
      <c r="C49" s="21">
        <v>28700473.477272701</v>
      </c>
      <c r="D49" s="21">
        <v>27731794.658823501</v>
      </c>
      <c r="E49" s="21">
        <v>30598794.725000001</v>
      </c>
      <c r="F49" s="21">
        <v>27695214.202531599</v>
      </c>
      <c r="G49" s="21">
        <v>25650777.7011494</v>
      </c>
    </row>
    <row r="50" spans="1:8" x14ac:dyDescent="0.25">
      <c r="A50" s="30" t="s">
        <v>84</v>
      </c>
      <c r="B50" s="21">
        <v>8792357.2528735604</v>
      </c>
      <c r="C50" s="21">
        <v>9074188.7386363596</v>
      </c>
      <c r="D50" s="21">
        <v>9500312.6941176504</v>
      </c>
      <c r="E50" s="21">
        <v>14691134.425000001</v>
      </c>
      <c r="F50" s="21">
        <v>14962140.2151899</v>
      </c>
      <c r="G50" s="21">
        <v>23503236.459770098</v>
      </c>
    </row>
    <row r="51" spans="1:8" x14ac:dyDescent="0.25">
      <c r="A51" s="30" t="s">
        <v>73</v>
      </c>
      <c r="B51" s="21">
        <v>3165121.8390804599</v>
      </c>
      <c r="C51" s="21">
        <v>2789814.0227272701</v>
      </c>
      <c r="D51" s="21">
        <v>5837382.75294118</v>
      </c>
      <c r="E51" s="21">
        <v>6071007.7874999996</v>
      </c>
      <c r="F51" s="21">
        <v>10053556.9493671</v>
      </c>
      <c r="G51" s="21">
        <v>9458789.4252873603</v>
      </c>
    </row>
    <row r="52" spans="1:8" ht="13" x14ac:dyDescent="0.3">
      <c r="A52" s="3" t="s">
        <v>74</v>
      </c>
      <c r="B52" s="23">
        <v>37212917.7471264</v>
      </c>
      <c r="C52" s="23">
        <v>40564476.238636397</v>
      </c>
      <c r="D52" s="23">
        <v>43069490.105882399</v>
      </c>
      <c r="E52" s="23">
        <v>51360936.9375</v>
      </c>
      <c r="F52" s="23">
        <v>52710911.367088601</v>
      </c>
      <c r="G52" s="23">
        <v>58612803.586206898</v>
      </c>
    </row>
    <row r="53" spans="1:8" x14ac:dyDescent="0.25">
      <c r="A53" s="30" t="s">
        <v>75</v>
      </c>
      <c r="B53" s="23">
        <v>8151397.0804597698</v>
      </c>
      <c r="C53" s="23">
        <v>6519762.4090909101</v>
      </c>
      <c r="D53" s="23">
        <v>12192407.964705899</v>
      </c>
      <c r="E53" s="23">
        <v>12334759.199999999</v>
      </c>
      <c r="F53" s="23">
        <v>10768013.1772152</v>
      </c>
      <c r="G53" s="23">
        <v>11172429.034482799</v>
      </c>
    </row>
    <row r="54" spans="1:8" ht="13.5" thickBot="1" x14ac:dyDescent="0.35">
      <c r="A54" s="3" t="s">
        <v>76</v>
      </c>
      <c r="B54" s="22">
        <v>45364314.827586196</v>
      </c>
      <c r="C54" s="22">
        <v>47084238.647727303</v>
      </c>
      <c r="D54" s="22">
        <v>55261898.070588201</v>
      </c>
      <c r="E54" s="22">
        <v>63695696.137500003</v>
      </c>
      <c r="F54" s="22">
        <v>63478924.544303797</v>
      </c>
      <c r="G54" s="22">
        <v>69785232.620689705</v>
      </c>
    </row>
    <row r="55" spans="1:8" ht="13" thickTop="1" x14ac:dyDescent="0.25">
      <c r="A55" s="30"/>
      <c r="B55" s="21"/>
      <c r="C55" s="21"/>
      <c r="D55" s="21"/>
      <c r="E55" s="21"/>
      <c r="F55" s="21"/>
      <c r="G55" s="21"/>
    </row>
    <row r="56" spans="1:8" x14ac:dyDescent="0.25">
      <c r="A56" s="30" t="s">
        <v>85</v>
      </c>
      <c r="B56" s="21">
        <v>7132956.1149425302</v>
      </c>
      <c r="C56" s="21">
        <v>10348905.636363599</v>
      </c>
      <c r="D56" s="21">
        <v>9979473.5882352907</v>
      </c>
      <c r="E56" s="21">
        <v>14040360.975</v>
      </c>
      <c r="F56" s="21">
        <v>15632210.1265823</v>
      </c>
      <c r="G56" s="21">
        <v>15270532.2643678</v>
      </c>
      <c r="H56" s="29"/>
    </row>
    <row r="57" spans="1:8" x14ac:dyDescent="0.25">
      <c r="A57" s="30" t="s">
        <v>77</v>
      </c>
      <c r="B57" s="21">
        <v>34731607.551724099</v>
      </c>
      <c r="C57" s="21">
        <v>31463709.056818198</v>
      </c>
      <c r="D57" s="21">
        <v>36401780.600000001</v>
      </c>
      <c r="E57" s="21">
        <v>43220363.924999997</v>
      </c>
      <c r="F57" s="21">
        <v>41054767.924050599</v>
      </c>
      <c r="G57" s="21">
        <v>44679446.770114899</v>
      </c>
      <c r="H57" s="29"/>
    </row>
    <row r="58" spans="1:8" x14ac:dyDescent="0.25">
      <c r="A58" s="30" t="s">
        <v>78</v>
      </c>
      <c r="B58" s="21">
        <v>3499751.1609195401</v>
      </c>
      <c r="C58" s="21">
        <v>5271623.9545454504</v>
      </c>
      <c r="D58" s="21">
        <v>8880643.8823529407</v>
      </c>
      <c r="E58" s="21">
        <v>6434971.2374999998</v>
      </c>
      <c r="F58" s="21">
        <v>6791946.4936708901</v>
      </c>
      <c r="G58" s="21">
        <v>9835253.5862069</v>
      </c>
      <c r="H58" s="29"/>
    </row>
    <row r="59" spans="1:8" ht="13.5" thickBot="1" x14ac:dyDescent="0.35">
      <c r="A59" s="3" t="s">
        <v>79</v>
      </c>
      <c r="B59" s="22">
        <f t="shared" ref="B59:G59" si="5">SUM(B56:B58)</f>
        <v>45364314.827586167</v>
      </c>
      <c r="C59" s="22">
        <f t="shared" si="5"/>
        <v>47084238.647727251</v>
      </c>
      <c r="D59" s="22">
        <f t="shared" si="5"/>
        <v>55261898.070588231</v>
      </c>
      <c r="E59" s="22">
        <f t="shared" si="5"/>
        <v>63695696.137499996</v>
      </c>
      <c r="F59" s="22">
        <f t="shared" si="5"/>
        <v>63478924.54430379</v>
      </c>
      <c r="G59" s="22">
        <f t="shared" si="5"/>
        <v>69785232.620689601</v>
      </c>
      <c r="H59" s="29"/>
    </row>
    <row r="60" spans="1:8" ht="13.5" thickTop="1" x14ac:dyDescent="0.3">
      <c r="A60" s="3"/>
      <c r="B60" s="21"/>
      <c r="C60" s="21"/>
      <c r="D60" s="21"/>
      <c r="E60" s="21"/>
      <c r="F60" s="21"/>
      <c r="G60" s="21"/>
    </row>
    <row r="61" spans="1:8" ht="13" x14ac:dyDescent="0.3">
      <c r="A61" s="3" t="s">
        <v>80</v>
      </c>
      <c r="B61" s="19">
        <f t="shared" ref="B61:G61" si="6">(B45+B42)*100/B59</f>
        <v>5.1111085621431576</v>
      </c>
      <c r="C61" s="19">
        <f t="shared" si="6"/>
        <v>8.2915738526930518</v>
      </c>
      <c r="D61" s="19">
        <f t="shared" si="6"/>
        <v>10.000777844735198</v>
      </c>
      <c r="E61" s="19">
        <f t="shared" si="6"/>
        <v>8.023845875657301</v>
      </c>
      <c r="F61" s="19">
        <f t="shared" si="6"/>
        <v>8.0999400546782034</v>
      </c>
      <c r="G61" s="19">
        <f t="shared" si="6"/>
        <v>8.2436793244962825</v>
      </c>
    </row>
    <row r="62" spans="1:8" x14ac:dyDescent="0.25">
      <c r="A62" s="30"/>
      <c r="G62" s="1"/>
    </row>
    <row r="63" spans="1:8" x14ac:dyDescent="0.25">
      <c r="A63" s="30"/>
      <c r="G63" s="1"/>
    </row>
    <row r="64" spans="1:8" x14ac:dyDescent="0.25">
      <c r="A64" s="30" t="s">
        <v>81</v>
      </c>
      <c r="B64">
        <v>262</v>
      </c>
      <c r="C64">
        <v>237</v>
      </c>
      <c r="D64">
        <v>235</v>
      </c>
      <c r="E64">
        <v>229</v>
      </c>
      <c r="F64" s="24">
        <v>230.02531645569599</v>
      </c>
      <c r="G64" s="24">
        <v>218.827586206897</v>
      </c>
    </row>
    <row r="65" spans="1:7" ht="13" x14ac:dyDescent="0.3">
      <c r="A65" s="30"/>
      <c r="B65" s="1"/>
      <c r="C65" s="1"/>
      <c r="D65" s="15"/>
      <c r="G65" s="1"/>
    </row>
    <row r="66" spans="1:7" ht="13" x14ac:dyDescent="0.3">
      <c r="A66" s="3" t="s">
        <v>20</v>
      </c>
      <c r="B66" s="4">
        <v>49</v>
      </c>
      <c r="C66" s="4">
        <v>48</v>
      </c>
      <c r="D66" s="1">
        <v>52</v>
      </c>
      <c r="E66">
        <v>50</v>
      </c>
      <c r="F66" s="4">
        <v>40</v>
      </c>
      <c r="G66" s="4">
        <v>59</v>
      </c>
    </row>
    <row r="67" spans="1:7" ht="13" x14ac:dyDescent="0.3">
      <c r="A67" s="3" t="s">
        <v>86</v>
      </c>
      <c r="B67" s="4">
        <v>87</v>
      </c>
      <c r="C67" s="5">
        <v>88</v>
      </c>
      <c r="D67" s="1">
        <v>85</v>
      </c>
      <c r="E67">
        <v>80</v>
      </c>
      <c r="F67" s="1">
        <v>79</v>
      </c>
      <c r="G67" s="1">
        <v>87</v>
      </c>
    </row>
  </sheetData>
  <phoneticPr fontId="0" type="noConversion"/>
  <pageMargins left="0.54" right="0.78740157499999996" top="0.984251969" bottom="0.984251969" header="0.5" footer="0.5"/>
  <pageSetup paperSize="9" scale="60" fitToWidth="2" orientation="landscape" horizontalDpi="4294967292" verticalDpi="300" r:id="rId1"/>
  <headerFooter alignWithMargins="0">
    <oddHeader>&amp;A</oddHeader>
    <oddFooter>Side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Zeros="0" workbookViewId="0"/>
  </sheetViews>
  <sheetFormatPr baseColWidth="10" defaultColWidth="9.1796875" defaultRowHeight="12.5" x14ac:dyDescent="0.25"/>
  <cols>
    <col min="1" max="1" width="32.453125" style="2" customWidth="1"/>
    <col min="2" max="5" width="10.7265625" style="2" customWidth="1"/>
    <col min="6" max="6" width="10.7265625" style="1" customWidth="1"/>
    <col min="7" max="7" width="10.7265625" style="2" customWidth="1"/>
    <col min="8" max="16384" width="9.1796875" style="2"/>
  </cols>
  <sheetData>
    <row r="1" spans="1:7" ht="18" x14ac:dyDescent="0.4">
      <c r="A1" s="11" t="s">
        <v>22</v>
      </c>
    </row>
    <row r="2" spans="1:7" ht="18" x14ac:dyDescent="0.4">
      <c r="A2" s="11"/>
    </row>
    <row r="3" spans="1:7" ht="15.5" x14ac:dyDescent="0.35">
      <c r="A3" s="10" t="s">
        <v>88</v>
      </c>
    </row>
    <row r="4" spans="1:7" ht="15.5" x14ac:dyDescent="0.35">
      <c r="A4" s="65" t="s">
        <v>125</v>
      </c>
    </row>
    <row r="6" spans="1:7" ht="15.5" x14ac:dyDescent="0.35">
      <c r="A6" s="50" t="s">
        <v>123</v>
      </c>
    </row>
    <row r="8" spans="1:7" s="1" customFormat="1" ht="15.5" x14ac:dyDescent="0.35">
      <c r="A8" s="8" t="s">
        <v>67</v>
      </c>
    </row>
    <row r="9" spans="1:7" s="1" customFormat="1" ht="13" x14ac:dyDescent="0.3">
      <c r="A9" s="14"/>
    </row>
    <row r="10" spans="1:7" s="1" customFormat="1" ht="13" x14ac:dyDescent="0.3">
      <c r="A10" s="3" t="s">
        <v>59</v>
      </c>
    </row>
    <row r="11" spans="1:7" ht="13" x14ac:dyDescent="0.3">
      <c r="A11" s="3" t="s">
        <v>26</v>
      </c>
      <c r="B11" s="1"/>
      <c r="C11" s="1"/>
    </row>
    <row r="12" spans="1:7" ht="13" x14ac:dyDescent="0.3">
      <c r="A12" s="3" t="s">
        <v>89</v>
      </c>
      <c r="B12" s="1"/>
      <c r="C12" s="1"/>
    </row>
    <row r="13" spans="1:7" ht="13" x14ac:dyDescent="0.3">
      <c r="A13" s="9" t="s">
        <v>58</v>
      </c>
      <c r="B13" s="1"/>
      <c r="C13" s="1"/>
    </row>
    <row r="14" spans="1:7" x14ac:dyDescent="0.25">
      <c r="A14" s="1"/>
      <c r="B14" s="1"/>
      <c r="C14" s="1"/>
    </row>
    <row r="15" spans="1:7" s="27" customFormat="1" ht="13" x14ac:dyDescent="0.3">
      <c r="A15" s="28" t="s">
        <v>3</v>
      </c>
      <c r="B15" s="26">
        <v>2003</v>
      </c>
      <c r="C15" s="26">
        <v>2004</v>
      </c>
      <c r="D15" s="26">
        <v>2005</v>
      </c>
      <c r="E15" s="26">
        <v>2006</v>
      </c>
      <c r="F15" s="26">
        <v>2007</v>
      </c>
      <c r="G15" s="26">
        <v>2008</v>
      </c>
    </row>
    <row r="16" spans="1:7" ht="13" x14ac:dyDescent="0.3">
      <c r="A16" s="3" t="s">
        <v>4</v>
      </c>
      <c r="B16" s="12">
        <v>3224095</v>
      </c>
      <c r="C16" s="12">
        <v>3688656</v>
      </c>
      <c r="D16" s="12">
        <v>4667911</v>
      </c>
      <c r="E16" s="12">
        <v>5144459</v>
      </c>
      <c r="F16" s="25">
        <v>4711176.9078947399</v>
      </c>
      <c r="G16" s="25">
        <v>5440455.6901408499</v>
      </c>
    </row>
    <row r="17" spans="1:7" ht="13" x14ac:dyDescent="0.3">
      <c r="A17" s="3"/>
      <c r="B17" s="4"/>
      <c r="C17" s="4"/>
      <c r="D17" s="6"/>
      <c r="E17" s="6"/>
      <c r="F17" s="6"/>
      <c r="G17" s="6"/>
    </row>
    <row r="18" spans="1:7" ht="13" x14ac:dyDescent="0.3">
      <c r="A18" s="3" t="s">
        <v>5</v>
      </c>
      <c r="B18" s="4"/>
      <c r="C18" s="4"/>
      <c r="D18" s="6"/>
      <c r="E18" s="6"/>
      <c r="F18" s="6"/>
      <c r="G18" s="6"/>
    </row>
    <row r="19" spans="1:7" x14ac:dyDescent="0.25">
      <c r="A19" s="30" t="s">
        <v>6</v>
      </c>
      <c r="B19" s="4">
        <v>519944.5</v>
      </c>
      <c r="C19" s="4">
        <v>678322.53260869603</v>
      </c>
      <c r="D19" s="4">
        <v>772943.56962025305</v>
      </c>
      <c r="E19" s="4">
        <v>918515.85333333304</v>
      </c>
      <c r="F19" s="4">
        <v>875185.73684210505</v>
      </c>
      <c r="G19" s="4">
        <v>1059121.2253521101</v>
      </c>
    </row>
    <row r="20" spans="1:7" x14ac:dyDescent="0.25">
      <c r="A20" s="30" t="s">
        <v>7</v>
      </c>
      <c r="B20" s="4">
        <v>106759.58695652201</v>
      </c>
      <c r="C20" s="4">
        <v>143226.967391304</v>
      </c>
      <c r="D20" s="4">
        <v>143888.13924050599</v>
      </c>
      <c r="E20" s="4">
        <v>135978.72</v>
      </c>
      <c r="F20" s="4">
        <v>114071.23684210501</v>
      </c>
      <c r="G20" s="4">
        <v>144211.028169014</v>
      </c>
    </row>
    <row r="21" spans="1:7" x14ac:dyDescent="0.25">
      <c r="A21" s="30" t="s">
        <v>8</v>
      </c>
      <c r="B21" s="4">
        <v>5569.2391304347802</v>
      </c>
      <c r="C21" s="4">
        <v>12505.9782608696</v>
      </c>
      <c r="D21" s="4">
        <v>16083</v>
      </c>
      <c r="E21" s="4">
        <v>2519.44</v>
      </c>
      <c r="F21" s="4">
        <v>2297.3289473684199</v>
      </c>
      <c r="G21" s="4">
        <v>4807.1690140845103</v>
      </c>
    </row>
    <row r="22" spans="1:7" x14ac:dyDescent="0.25">
      <c r="A22" s="30" t="s">
        <v>70</v>
      </c>
      <c r="B22" s="4">
        <v>0</v>
      </c>
      <c r="C22" s="4">
        <v>0</v>
      </c>
      <c r="D22" s="4">
        <v>9182.4177215189902</v>
      </c>
      <c r="E22" s="4">
        <v>10074.5466666667</v>
      </c>
      <c r="F22" s="4">
        <v>9149.96052631579</v>
      </c>
      <c r="G22" s="4">
        <v>10695.492957746501</v>
      </c>
    </row>
    <row r="23" spans="1:7" x14ac:dyDescent="0.25">
      <c r="A23" s="30" t="s">
        <v>83</v>
      </c>
      <c r="B23" s="4">
        <v>7753.3152173913004</v>
      </c>
      <c r="C23" s="4">
        <v>8996.4347826086996</v>
      </c>
      <c r="D23" s="4">
        <v>11468.873417721499</v>
      </c>
      <c r="E23" s="4">
        <v>12528.84</v>
      </c>
      <c r="F23" s="4">
        <v>11403.881578947399</v>
      </c>
      <c r="G23" s="4">
        <v>13226.8169014085</v>
      </c>
    </row>
    <row r="24" spans="1:7" x14ac:dyDescent="0.25">
      <c r="A24" s="30" t="s">
        <v>9</v>
      </c>
      <c r="B24" s="4">
        <v>38661.532608695699</v>
      </c>
      <c r="C24" s="4">
        <v>30014.0217391304</v>
      </c>
      <c r="D24" s="4">
        <v>38493.531645569601</v>
      </c>
      <c r="E24" s="4">
        <v>39646.6266666667</v>
      </c>
      <c r="F24" s="4">
        <v>34100.921052631602</v>
      </c>
      <c r="G24" s="4">
        <v>22035.507042253499</v>
      </c>
    </row>
    <row r="25" spans="1:7" x14ac:dyDescent="0.25">
      <c r="A25" s="30" t="s">
        <v>10</v>
      </c>
      <c r="B25" s="4">
        <v>15089.945652173899</v>
      </c>
      <c r="C25" s="4">
        <v>15374.967391304301</v>
      </c>
      <c r="D25" s="4">
        <v>14212.645569620299</v>
      </c>
      <c r="E25" s="4">
        <v>16932.36</v>
      </c>
      <c r="F25" s="4">
        <v>18967.1052631579</v>
      </c>
      <c r="G25" s="4">
        <v>20478.380281690101</v>
      </c>
    </row>
    <row r="26" spans="1:7" x14ac:dyDescent="0.25">
      <c r="A26" s="30" t="s">
        <v>11</v>
      </c>
      <c r="B26" s="4">
        <v>99244.271739130403</v>
      </c>
      <c r="C26" s="4">
        <v>105492.06521739101</v>
      </c>
      <c r="D26" s="4">
        <v>106059.316455696</v>
      </c>
      <c r="E26" s="4">
        <v>102760.346666667</v>
      </c>
      <c r="F26" s="4">
        <v>111657.197368421</v>
      </c>
      <c r="G26" s="4">
        <v>100747.92957746499</v>
      </c>
    </row>
    <row r="27" spans="1:7" x14ac:dyDescent="0.25">
      <c r="A27" s="30" t="s">
        <v>12</v>
      </c>
      <c r="B27" s="4">
        <v>42680.5869565217</v>
      </c>
      <c r="C27" s="4">
        <v>48737.869565217399</v>
      </c>
      <c r="D27" s="4">
        <v>51401.253164556998</v>
      </c>
      <c r="E27" s="4">
        <v>50963.28</v>
      </c>
      <c r="F27" s="4">
        <v>46768.210526315801</v>
      </c>
      <c r="G27" s="4">
        <v>44469.859154929603</v>
      </c>
    </row>
    <row r="28" spans="1:7" x14ac:dyDescent="0.25">
      <c r="A28" s="30" t="s">
        <v>13</v>
      </c>
      <c r="B28" s="4">
        <v>349295.69565217401</v>
      </c>
      <c r="C28" s="4">
        <v>346945.18478260899</v>
      </c>
      <c r="D28" s="4">
        <v>379626.07594936702</v>
      </c>
      <c r="E28" s="4">
        <v>417263.48</v>
      </c>
      <c r="F28" s="4">
        <v>479663</v>
      </c>
      <c r="G28" s="4">
        <v>541453.338028169</v>
      </c>
    </row>
    <row r="29" spans="1:7" x14ac:dyDescent="0.25">
      <c r="A29" s="30" t="s">
        <v>69</v>
      </c>
      <c r="B29" s="4">
        <v>193733.10869565199</v>
      </c>
      <c r="C29" s="4">
        <v>208279.652173913</v>
      </c>
      <c r="D29" s="4">
        <v>258339.772151899</v>
      </c>
      <c r="E29" s="4">
        <v>246114.44</v>
      </c>
      <c r="F29" s="4">
        <v>244369.46052631599</v>
      </c>
      <c r="G29" s="4">
        <v>249763.098591549</v>
      </c>
    </row>
    <row r="30" spans="1:7" x14ac:dyDescent="0.25">
      <c r="A30" s="30" t="s">
        <v>14</v>
      </c>
      <c r="B30" s="4">
        <v>269258.78260869603</v>
      </c>
      <c r="C30" s="4">
        <v>284609.130434783</v>
      </c>
      <c r="D30" s="4">
        <v>291291.96202531602</v>
      </c>
      <c r="E30" s="4">
        <v>344225.94666666701</v>
      </c>
      <c r="F30" s="4">
        <v>343575.565789474</v>
      </c>
      <c r="G30" s="4">
        <v>347758.02816901403</v>
      </c>
    </row>
    <row r="31" spans="1:7" x14ac:dyDescent="0.25">
      <c r="A31" s="30" t="s">
        <v>90</v>
      </c>
      <c r="B31" s="4">
        <v>50154.021739130403</v>
      </c>
      <c r="C31" s="4">
        <v>51881.195652173898</v>
      </c>
      <c r="D31" s="4">
        <v>45922.898734177201</v>
      </c>
      <c r="E31" s="4">
        <v>50138.9866666667</v>
      </c>
      <c r="F31" s="4">
        <v>47305.776315789502</v>
      </c>
      <c r="G31" s="4">
        <v>51006.492957746501</v>
      </c>
    </row>
    <row r="32" spans="1:7" x14ac:dyDescent="0.25">
      <c r="A32" s="30" t="s">
        <v>15</v>
      </c>
      <c r="B32" s="4">
        <v>1125460.07608696</v>
      </c>
      <c r="C32" s="4">
        <v>1201301.35869565</v>
      </c>
      <c r="D32" s="4">
        <v>1480262.3164557</v>
      </c>
      <c r="E32" s="4">
        <v>1591905.8</v>
      </c>
      <c r="F32" s="4">
        <v>1520855.69736842</v>
      </c>
      <c r="G32" s="4">
        <v>1654002.5211267599</v>
      </c>
    </row>
    <row r="33" spans="1:7" x14ac:dyDescent="0.25">
      <c r="A33" s="30" t="s">
        <v>91</v>
      </c>
      <c r="B33" s="4">
        <v>370473.73913043499</v>
      </c>
      <c r="C33" s="4">
        <v>360260.91304347798</v>
      </c>
      <c r="D33" s="4">
        <v>473617.96202531602</v>
      </c>
      <c r="E33" s="4">
        <v>461161.53333333298</v>
      </c>
      <c r="F33" s="4">
        <v>440841.15789473703</v>
      </c>
      <c r="G33" s="4">
        <v>453362.52112676098</v>
      </c>
    </row>
    <row r="34" spans="1:7" x14ac:dyDescent="0.25">
      <c r="A34" s="30" t="s">
        <v>92</v>
      </c>
      <c r="B34" s="4">
        <v>26603.282608695699</v>
      </c>
      <c r="C34" s="4">
        <v>32950.847826087003</v>
      </c>
      <c r="D34" s="4">
        <v>32485.784810126599</v>
      </c>
      <c r="E34" s="4">
        <v>13619.3866666667</v>
      </c>
      <c r="F34" s="4">
        <v>12042.552631578899</v>
      </c>
      <c r="G34" s="4">
        <v>134807.52112676101</v>
      </c>
    </row>
    <row r="35" spans="1:7" s="20" customFormat="1" ht="13.5" thickBot="1" x14ac:dyDescent="0.35">
      <c r="A35" s="3" t="s">
        <v>93</v>
      </c>
      <c r="B35" s="13">
        <f t="shared" ref="B35:G35" si="0">SUM(B19:B34)</f>
        <v>3220681.6847826131</v>
      </c>
      <c r="C35" s="13">
        <f t="shared" si="0"/>
        <v>3528899.1195652154</v>
      </c>
      <c r="D35" s="13">
        <f t="shared" si="0"/>
        <v>4125279.5189873441</v>
      </c>
      <c r="E35" s="13">
        <f t="shared" si="0"/>
        <v>4414349.5866666669</v>
      </c>
      <c r="F35" s="13">
        <f t="shared" si="0"/>
        <v>4312254.7894736836</v>
      </c>
      <c r="G35" s="13">
        <f t="shared" si="0"/>
        <v>4851946.9295774624</v>
      </c>
    </row>
    <row r="36" spans="1:7" ht="13" thickTop="1" x14ac:dyDescent="0.25">
      <c r="A36" s="30"/>
      <c r="B36" s="4"/>
      <c r="C36" s="4"/>
      <c r="D36" s="4"/>
      <c r="E36" s="4"/>
      <c r="F36" s="4"/>
      <c r="G36" s="4"/>
    </row>
    <row r="37" spans="1:7" ht="13" x14ac:dyDescent="0.3">
      <c r="A37" s="3" t="s">
        <v>36</v>
      </c>
      <c r="B37" s="12">
        <f t="shared" ref="B37:G37" si="1">B16-B35</f>
        <v>3413.3152173869312</v>
      </c>
      <c r="C37" s="12">
        <f t="shared" si="1"/>
        <v>159756.88043478457</v>
      </c>
      <c r="D37" s="12">
        <f t="shared" si="1"/>
        <v>542631.48101265589</v>
      </c>
      <c r="E37" s="12">
        <f t="shared" si="1"/>
        <v>730109.4133333331</v>
      </c>
      <c r="F37" s="12">
        <f t="shared" si="1"/>
        <v>398922.11842105631</v>
      </c>
      <c r="G37" s="12">
        <f t="shared" si="1"/>
        <v>588508.76056338754</v>
      </c>
    </row>
    <row r="38" spans="1:7" ht="13" x14ac:dyDescent="0.3">
      <c r="A38" s="3" t="s">
        <v>94</v>
      </c>
      <c r="B38" s="7">
        <f t="shared" ref="B38:G38" si="2">(B37/B16)*100</f>
        <v>0.10586894050538</v>
      </c>
      <c r="C38" s="7">
        <f t="shared" si="2"/>
        <v>4.3310322359901434</v>
      </c>
      <c r="D38" s="7">
        <f t="shared" si="2"/>
        <v>11.624717802302913</v>
      </c>
      <c r="E38" s="7">
        <f t="shared" si="2"/>
        <v>14.192151464971012</v>
      </c>
      <c r="F38" s="7">
        <f t="shared" si="2"/>
        <v>8.4675682153341292</v>
      </c>
      <c r="G38" s="7">
        <f t="shared" si="2"/>
        <v>10.817269620077568</v>
      </c>
    </row>
    <row r="39" spans="1:7" x14ac:dyDescent="0.25">
      <c r="A39" s="30"/>
      <c r="B39" s="6"/>
      <c r="C39" s="6"/>
      <c r="D39" s="6"/>
      <c r="E39" s="6"/>
      <c r="F39" s="6"/>
      <c r="G39" s="6"/>
    </row>
    <row r="40" spans="1:7" x14ac:dyDescent="0.25">
      <c r="A40" s="30" t="s">
        <v>16</v>
      </c>
      <c r="B40" s="4"/>
      <c r="C40" s="4"/>
      <c r="D40" s="4"/>
      <c r="E40" s="4"/>
      <c r="F40" s="4"/>
      <c r="G40" s="4"/>
    </row>
    <row r="41" spans="1:7" x14ac:dyDescent="0.25">
      <c r="A41" s="30" t="s">
        <v>17</v>
      </c>
      <c r="B41" s="4">
        <v>29856.880434782601</v>
      </c>
      <c r="C41" s="4">
        <v>19157.2282608696</v>
      </c>
      <c r="D41" s="4">
        <v>19557.113924050602</v>
      </c>
      <c r="E41" s="4">
        <v>41931.160000000003</v>
      </c>
      <c r="F41" s="4">
        <v>46763.6447368421</v>
      </c>
      <c r="G41" s="4">
        <v>85716.873239436594</v>
      </c>
    </row>
    <row r="42" spans="1:7" x14ac:dyDescent="0.25">
      <c r="A42" s="30" t="s">
        <v>18</v>
      </c>
      <c r="B42" s="4">
        <v>441527.75</v>
      </c>
      <c r="C42" s="4">
        <v>331068.23913043499</v>
      </c>
      <c r="D42" s="4">
        <v>375538.03797468398</v>
      </c>
      <c r="E42" s="4">
        <v>392324.58666666702</v>
      </c>
      <c r="F42" s="4">
        <v>492559.77631579002</v>
      </c>
      <c r="G42" s="4">
        <v>795807.05633802805</v>
      </c>
    </row>
    <row r="43" spans="1:7" ht="13" thickBot="1" x14ac:dyDescent="0.3">
      <c r="A43" s="30" t="s">
        <v>19</v>
      </c>
      <c r="B43" s="13">
        <f t="shared" ref="B43:G43" si="3">B40+B41-B42</f>
        <v>-411670.86956521741</v>
      </c>
      <c r="C43" s="13">
        <f t="shared" si="3"/>
        <v>-311911.01086956536</v>
      </c>
      <c r="D43" s="13">
        <f t="shared" si="3"/>
        <v>-355980.92405063339</v>
      </c>
      <c r="E43" s="13">
        <f t="shared" si="3"/>
        <v>-350393.42666666699</v>
      </c>
      <c r="F43" s="13">
        <f t="shared" si="3"/>
        <v>-445796.13157894794</v>
      </c>
      <c r="G43" s="13">
        <f t="shared" si="3"/>
        <v>-710090.1830985914</v>
      </c>
    </row>
    <row r="44" spans="1:7" ht="13" thickTop="1" x14ac:dyDescent="0.25">
      <c r="A44" s="30"/>
      <c r="B44" s="4"/>
      <c r="C44" s="4"/>
      <c r="D44" s="4"/>
      <c r="E44" s="4"/>
      <c r="F44" s="4"/>
      <c r="G44" s="4"/>
    </row>
    <row r="45" spans="1:7" ht="13" x14ac:dyDescent="0.3">
      <c r="A45" s="3" t="s">
        <v>95</v>
      </c>
      <c r="B45" s="12">
        <f t="shared" ref="B45:G45" si="4">B37+B43</f>
        <v>-408257.55434783048</v>
      </c>
      <c r="C45" s="12">
        <f t="shared" si="4"/>
        <v>-152154.13043478079</v>
      </c>
      <c r="D45" s="12">
        <f t="shared" si="4"/>
        <v>186650.5569620225</v>
      </c>
      <c r="E45" s="12">
        <f t="shared" si="4"/>
        <v>379715.98666666611</v>
      </c>
      <c r="F45" s="12">
        <f t="shared" si="4"/>
        <v>-46874.013157891633</v>
      </c>
      <c r="G45" s="12">
        <f t="shared" si="4"/>
        <v>-121581.42253520386</v>
      </c>
    </row>
    <row r="46" spans="1:7" ht="13" x14ac:dyDescent="0.3">
      <c r="A46" s="3"/>
      <c r="B46" s="4"/>
      <c r="C46" s="4"/>
      <c r="D46" s="4"/>
      <c r="E46" s="4"/>
      <c r="F46" s="4"/>
      <c r="G46" s="4"/>
    </row>
    <row r="47" spans="1:7" ht="13" x14ac:dyDescent="0.3">
      <c r="A47" s="3"/>
      <c r="B47" s="4"/>
      <c r="C47" s="4"/>
      <c r="D47" s="4"/>
      <c r="E47" s="4"/>
      <c r="F47" s="4"/>
      <c r="G47" s="4"/>
    </row>
    <row r="48" spans="1:7" ht="13" x14ac:dyDescent="0.3">
      <c r="A48" s="17" t="s">
        <v>72</v>
      </c>
      <c r="B48" s="4"/>
      <c r="C48" s="4"/>
      <c r="D48" s="4"/>
      <c r="E48" s="4"/>
      <c r="F48" s="4"/>
      <c r="G48" s="4"/>
    </row>
    <row r="49" spans="1:8" x14ac:dyDescent="0.25">
      <c r="A49" s="30" t="s">
        <v>96</v>
      </c>
      <c r="B49" s="21">
        <v>5910964.9021739103</v>
      </c>
      <c r="C49" s="21">
        <v>5908652</v>
      </c>
      <c r="D49" s="21">
        <v>7128212.7594936704</v>
      </c>
      <c r="E49" s="21">
        <v>6186026.5199999996</v>
      </c>
      <c r="F49" s="21">
        <v>6217922.4868421098</v>
      </c>
      <c r="G49" s="21">
        <v>6052940.0845070397</v>
      </c>
    </row>
    <row r="50" spans="1:8" x14ac:dyDescent="0.25">
      <c r="A50" s="30" t="s">
        <v>84</v>
      </c>
      <c r="B50" s="21">
        <v>936264.86956521706</v>
      </c>
      <c r="C50" s="21">
        <v>1007925.81521739</v>
      </c>
      <c r="D50" s="21">
        <v>2455515.7468354399</v>
      </c>
      <c r="E50" s="21">
        <v>2453908.05333333</v>
      </c>
      <c r="F50" s="21">
        <v>3414074.6052631601</v>
      </c>
      <c r="G50" s="21">
        <v>6270669.7183098597</v>
      </c>
    </row>
    <row r="51" spans="1:8" x14ac:dyDescent="0.25">
      <c r="A51" s="30" t="s">
        <v>73</v>
      </c>
      <c r="B51" s="21">
        <v>409946.44565217401</v>
      </c>
      <c r="C51" s="21">
        <v>398034.46739130397</v>
      </c>
      <c r="D51" s="21">
        <v>387187.65822784801</v>
      </c>
      <c r="E51" s="21">
        <v>685180.30666666699</v>
      </c>
      <c r="F51" s="21">
        <v>1096809.2894736801</v>
      </c>
      <c r="G51" s="21">
        <v>1235666.64788732</v>
      </c>
    </row>
    <row r="52" spans="1:8" ht="13" x14ac:dyDescent="0.3">
      <c r="A52" s="3" t="s">
        <v>74</v>
      </c>
      <c r="B52" s="23">
        <v>7257176.2173913</v>
      </c>
      <c r="C52" s="23">
        <v>7314612.2826087</v>
      </c>
      <c r="D52" s="23">
        <v>9970916.1645569596</v>
      </c>
      <c r="E52" s="23">
        <v>9325114.8800000008</v>
      </c>
      <c r="F52" s="23">
        <v>10728806.3815789</v>
      </c>
      <c r="G52" s="23">
        <v>13559276.4507042</v>
      </c>
    </row>
    <row r="53" spans="1:8" x14ac:dyDescent="0.25">
      <c r="A53" s="30" t="s">
        <v>75</v>
      </c>
      <c r="B53" s="23">
        <v>880922.09782608703</v>
      </c>
      <c r="C53" s="23">
        <v>805543.05434782605</v>
      </c>
      <c r="D53" s="23">
        <v>1316697.0886075899</v>
      </c>
      <c r="E53" s="23">
        <v>1512124.16</v>
      </c>
      <c r="F53" s="23">
        <v>1527894.4210526301</v>
      </c>
      <c r="G53" s="23">
        <v>1695400.6760563401</v>
      </c>
    </row>
    <row r="54" spans="1:8" ht="13.5" thickBot="1" x14ac:dyDescent="0.35">
      <c r="A54" s="3" t="s">
        <v>76</v>
      </c>
      <c r="B54" s="22">
        <v>8138098.3152173897</v>
      </c>
      <c r="C54" s="22">
        <v>8120155.3369565196</v>
      </c>
      <c r="D54" s="22">
        <v>11287613.253164601</v>
      </c>
      <c r="E54" s="22">
        <v>10837239.039999999</v>
      </c>
      <c r="F54" s="22">
        <v>12256700.8026316</v>
      </c>
      <c r="G54" s="22">
        <v>15254677.1267606</v>
      </c>
    </row>
    <row r="55" spans="1:8" ht="13" thickTop="1" x14ac:dyDescent="0.25">
      <c r="A55" s="30"/>
      <c r="B55" s="21"/>
      <c r="C55" s="21"/>
      <c r="D55" s="21"/>
      <c r="E55" s="21"/>
      <c r="F55" s="21"/>
      <c r="G55" s="21"/>
    </row>
    <row r="56" spans="1:8" x14ac:dyDescent="0.25">
      <c r="A56" s="30" t="s">
        <v>85</v>
      </c>
      <c r="B56" s="21">
        <v>985894.11956521706</v>
      </c>
      <c r="C56" s="21">
        <v>707592.56521739101</v>
      </c>
      <c r="D56" s="21">
        <v>1115526.44303797</v>
      </c>
      <c r="E56" s="21">
        <v>1436519.4933333299</v>
      </c>
      <c r="F56" s="21">
        <v>1695294.0131578899</v>
      </c>
      <c r="G56" s="21">
        <v>2947655.2253521099</v>
      </c>
      <c r="H56" s="29"/>
    </row>
    <row r="57" spans="1:8" x14ac:dyDescent="0.25">
      <c r="A57" s="30" t="s">
        <v>77</v>
      </c>
      <c r="B57" s="21">
        <v>6329776.2826087</v>
      </c>
      <c r="C57" s="21">
        <v>6348525.2173913</v>
      </c>
      <c r="D57" s="21">
        <v>8935008.2784810103</v>
      </c>
      <c r="E57" s="21">
        <v>8007286.8266666699</v>
      </c>
      <c r="F57" s="21">
        <v>8881379.6447368395</v>
      </c>
      <c r="G57" s="21">
        <v>10573078.859154901</v>
      </c>
      <c r="H57" s="29"/>
    </row>
    <row r="58" spans="1:8" x14ac:dyDescent="0.25">
      <c r="A58" s="30" t="s">
        <v>78</v>
      </c>
      <c r="B58" s="21">
        <v>822427.91304347804</v>
      </c>
      <c r="C58" s="21">
        <v>1064037.5543478299</v>
      </c>
      <c r="D58" s="21">
        <v>1237078.53164557</v>
      </c>
      <c r="E58" s="21">
        <v>1393432.72</v>
      </c>
      <c r="F58" s="21">
        <v>1680027.1447368399</v>
      </c>
      <c r="G58" s="21">
        <v>1733943.0422535201</v>
      </c>
      <c r="H58" s="29"/>
    </row>
    <row r="59" spans="1:8" ht="13.5" thickBot="1" x14ac:dyDescent="0.35">
      <c r="A59" s="3" t="s">
        <v>79</v>
      </c>
      <c r="B59" s="22">
        <f t="shared" ref="B59:G59" si="5">SUM(B56:B58)</f>
        <v>8138098.3152173944</v>
      </c>
      <c r="C59" s="22">
        <f t="shared" si="5"/>
        <v>8120155.3369565206</v>
      </c>
      <c r="D59" s="22">
        <f t="shared" si="5"/>
        <v>11287613.25316455</v>
      </c>
      <c r="E59" s="22">
        <f t="shared" si="5"/>
        <v>10837239.040000001</v>
      </c>
      <c r="F59" s="22">
        <f t="shared" si="5"/>
        <v>12256700.802631568</v>
      </c>
      <c r="G59" s="22">
        <f t="shared" si="5"/>
        <v>15254677.126760531</v>
      </c>
      <c r="H59" s="29"/>
    </row>
    <row r="60" spans="1:8" ht="13.5" thickTop="1" x14ac:dyDescent="0.3">
      <c r="A60" s="3"/>
      <c r="B60" s="21"/>
      <c r="C60" s="21"/>
      <c r="D60" s="21"/>
      <c r="E60" s="21"/>
      <c r="F60" s="21"/>
      <c r="G60" s="21"/>
    </row>
    <row r="61" spans="1:8" ht="13" x14ac:dyDescent="0.3">
      <c r="A61" s="3" t="s">
        <v>80</v>
      </c>
      <c r="B61" s="19">
        <f t="shared" ref="B61:G61" si="6">(B45+B42)*100/B59</f>
        <v>0.40882027180671598</v>
      </c>
      <c r="C61" s="19">
        <f t="shared" si="6"/>
        <v>2.203333572713551</v>
      </c>
      <c r="D61" s="19">
        <f t="shared" si="6"/>
        <v>4.9805798828117496</v>
      </c>
      <c r="E61" s="19">
        <f t="shared" si="6"/>
        <v>7.1239599909511</v>
      </c>
      <c r="F61" s="19">
        <f t="shared" si="6"/>
        <v>3.6362620768405125</v>
      </c>
      <c r="G61" s="19">
        <f t="shared" si="6"/>
        <v>4.4197961595664532</v>
      </c>
    </row>
    <row r="62" spans="1:8" x14ac:dyDescent="0.25">
      <c r="A62" s="30"/>
      <c r="G62" s="1"/>
    </row>
    <row r="63" spans="1:8" x14ac:dyDescent="0.25">
      <c r="A63" s="30"/>
      <c r="G63" s="1"/>
    </row>
    <row r="64" spans="1:8" x14ac:dyDescent="0.25">
      <c r="A64" s="30" t="s">
        <v>81</v>
      </c>
      <c r="B64">
        <v>259</v>
      </c>
      <c r="C64">
        <v>244</v>
      </c>
      <c r="D64">
        <v>258</v>
      </c>
      <c r="E64">
        <v>229</v>
      </c>
      <c r="F64" s="24">
        <v>224.61842105263199</v>
      </c>
      <c r="G64" s="24">
        <v>206.14084507042301</v>
      </c>
    </row>
    <row r="65" spans="1:7" ht="13" x14ac:dyDescent="0.3">
      <c r="A65" s="30"/>
      <c r="B65" s="1"/>
      <c r="C65" s="1"/>
      <c r="D65" s="15"/>
      <c r="G65" s="1"/>
    </row>
    <row r="66" spans="1:7" ht="13" x14ac:dyDescent="0.3">
      <c r="A66" s="3" t="s">
        <v>20</v>
      </c>
      <c r="B66" s="4">
        <v>33</v>
      </c>
      <c r="C66" s="4">
        <v>47</v>
      </c>
      <c r="D66" s="1">
        <v>47</v>
      </c>
      <c r="E66">
        <v>41</v>
      </c>
      <c r="F66" s="4">
        <v>40</v>
      </c>
      <c r="G66" s="4">
        <v>42</v>
      </c>
    </row>
    <row r="67" spans="1:7" ht="13" x14ac:dyDescent="0.3">
      <c r="A67" s="3" t="s">
        <v>86</v>
      </c>
      <c r="B67" s="4">
        <v>92</v>
      </c>
      <c r="C67" s="5">
        <v>92</v>
      </c>
      <c r="D67" s="1">
        <v>79</v>
      </c>
      <c r="E67">
        <v>75</v>
      </c>
      <c r="F67" s="1">
        <v>76</v>
      </c>
      <c r="G67" s="1">
        <v>71</v>
      </c>
    </row>
  </sheetData>
  <phoneticPr fontId="0" type="noConversion"/>
  <pageMargins left="0.54" right="0.78740157499999996" top="0.984251969" bottom="0.984251969" header="0.5" footer="0.5"/>
  <pageSetup paperSize="9" scale="70" fitToWidth="2" orientation="landscape" horizontalDpi="4294967292" verticalDpi="300" r:id="rId1"/>
  <headerFooter alignWithMargins="0">
    <oddHeader>&amp;A</oddHeader>
    <oddFooter>Side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Zeros="0" workbookViewId="0"/>
  </sheetViews>
  <sheetFormatPr baseColWidth="10" defaultColWidth="9.1796875" defaultRowHeight="12.5" x14ac:dyDescent="0.25"/>
  <cols>
    <col min="1" max="1" width="32.453125" style="2" customWidth="1"/>
    <col min="2" max="5" width="10.7265625" style="2" customWidth="1"/>
    <col min="6" max="6" width="10.7265625" style="1" customWidth="1"/>
    <col min="7" max="7" width="10.7265625" style="2" customWidth="1"/>
    <col min="8" max="16384" width="9.1796875" style="2"/>
  </cols>
  <sheetData>
    <row r="1" spans="1:7" ht="18" x14ac:dyDescent="0.4">
      <c r="A1" s="11" t="s">
        <v>22</v>
      </c>
    </row>
    <row r="2" spans="1:7" ht="18" x14ac:dyDescent="0.4">
      <c r="A2" s="11"/>
    </row>
    <row r="3" spans="1:7" ht="15.5" x14ac:dyDescent="0.35">
      <c r="A3" s="10" t="s">
        <v>88</v>
      </c>
    </row>
    <row r="4" spans="1:7" ht="15.5" x14ac:dyDescent="0.35">
      <c r="A4" s="65" t="s">
        <v>125</v>
      </c>
    </row>
    <row r="6" spans="1:7" ht="15.5" x14ac:dyDescent="0.35">
      <c r="A6" s="50" t="s">
        <v>123</v>
      </c>
    </row>
    <row r="8" spans="1:7" s="1" customFormat="1" ht="15.5" x14ac:dyDescent="0.35">
      <c r="A8" s="8" t="s">
        <v>68</v>
      </c>
    </row>
    <row r="9" spans="1:7" s="1" customFormat="1" ht="13" x14ac:dyDescent="0.3">
      <c r="A9" s="14"/>
    </row>
    <row r="10" spans="1:7" s="1" customFormat="1" ht="13" x14ac:dyDescent="0.3">
      <c r="A10" s="3" t="s">
        <v>59</v>
      </c>
    </row>
    <row r="11" spans="1:7" ht="13" x14ac:dyDescent="0.3">
      <c r="A11" s="3" t="s">
        <v>26</v>
      </c>
      <c r="B11" s="1"/>
      <c r="C11" s="1"/>
    </row>
    <row r="12" spans="1:7" ht="13" x14ac:dyDescent="0.3">
      <c r="A12" s="3" t="s">
        <v>89</v>
      </c>
      <c r="B12" s="1"/>
      <c r="C12" s="1"/>
    </row>
    <row r="13" spans="1:7" ht="13" x14ac:dyDescent="0.3">
      <c r="A13" s="9" t="s">
        <v>58</v>
      </c>
      <c r="B13" s="1"/>
      <c r="C13" s="1"/>
    </row>
    <row r="14" spans="1:7" x14ac:dyDescent="0.25">
      <c r="A14" s="1"/>
      <c r="B14" s="1"/>
      <c r="C14" s="1"/>
    </row>
    <row r="15" spans="1:7" s="27" customFormat="1" ht="13" x14ac:dyDescent="0.3">
      <c r="A15" s="28" t="s">
        <v>3</v>
      </c>
      <c r="B15" s="26">
        <v>2003</v>
      </c>
      <c r="C15" s="26">
        <v>2004</v>
      </c>
      <c r="D15" s="26">
        <v>2005</v>
      </c>
      <c r="E15" s="26">
        <v>2006</v>
      </c>
      <c r="F15" s="26">
        <v>2007</v>
      </c>
      <c r="G15" s="26">
        <v>2008</v>
      </c>
    </row>
    <row r="16" spans="1:7" ht="13" x14ac:dyDescent="0.3">
      <c r="A16" s="3" t="s">
        <v>4</v>
      </c>
      <c r="B16" s="12">
        <v>1536619</v>
      </c>
      <c r="C16" s="12">
        <v>1976852</v>
      </c>
      <c r="D16" s="12">
        <v>2074519</v>
      </c>
      <c r="E16" s="12">
        <v>2157743</v>
      </c>
      <c r="F16" s="25">
        <v>2207435.5203252002</v>
      </c>
      <c r="G16" s="25">
        <v>2228284.3082706798</v>
      </c>
    </row>
    <row r="17" spans="1:7" ht="13" x14ac:dyDescent="0.3">
      <c r="A17" s="3"/>
      <c r="B17" s="4"/>
      <c r="C17" s="4"/>
      <c r="D17" s="6"/>
      <c r="E17" s="6"/>
      <c r="F17" s="6"/>
      <c r="G17" s="6"/>
    </row>
    <row r="18" spans="1:7" ht="13" x14ac:dyDescent="0.3">
      <c r="A18" s="3" t="s">
        <v>5</v>
      </c>
      <c r="B18" s="4"/>
      <c r="C18" s="4"/>
      <c r="D18" s="6"/>
      <c r="E18" s="6"/>
      <c r="F18" s="6"/>
      <c r="G18" s="6"/>
    </row>
    <row r="19" spans="1:7" x14ac:dyDescent="0.25">
      <c r="A19" s="30" t="s">
        <v>6</v>
      </c>
      <c r="B19" s="4">
        <v>175384.42142857099</v>
      </c>
      <c r="C19" s="4">
        <v>230877.12307692299</v>
      </c>
      <c r="D19" s="4">
        <v>301752.55371900799</v>
      </c>
      <c r="E19" s="4">
        <v>301348.63559322001</v>
      </c>
      <c r="F19" s="4">
        <v>250581.01626016301</v>
      </c>
      <c r="G19" s="4">
        <v>362756.73684210499</v>
      </c>
    </row>
    <row r="20" spans="1:7" x14ac:dyDescent="0.25">
      <c r="A20" s="30" t="s">
        <v>7</v>
      </c>
      <c r="B20" s="4">
        <v>51143.4571428571</v>
      </c>
      <c r="C20" s="4">
        <v>75865.600000000006</v>
      </c>
      <c r="D20" s="4">
        <v>62558.330578512403</v>
      </c>
      <c r="E20" s="4">
        <v>58007.101694915298</v>
      </c>
      <c r="F20" s="4">
        <v>53840.560975609798</v>
      </c>
      <c r="G20" s="4">
        <v>58343.8796992481</v>
      </c>
    </row>
    <row r="21" spans="1:7" x14ac:dyDescent="0.25">
      <c r="A21" s="30" t="s">
        <v>8</v>
      </c>
      <c r="B21" s="4">
        <v>2627.75714285714</v>
      </c>
      <c r="C21" s="4">
        <v>6607.2384615384599</v>
      </c>
      <c r="D21" s="4">
        <v>7101.7190082644602</v>
      </c>
      <c r="E21" s="4">
        <v>1060.7542372881401</v>
      </c>
      <c r="F21" s="4">
        <v>1081.32520325203</v>
      </c>
      <c r="G21" s="4">
        <v>1987.77443609023</v>
      </c>
    </row>
    <row r="22" spans="1:7" x14ac:dyDescent="0.25">
      <c r="A22" s="30" t="s">
        <v>70</v>
      </c>
      <c r="B22" s="4">
        <v>0</v>
      </c>
      <c r="C22" s="4">
        <v>0</v>
      </c>
      <c r="D22" s="4">
        <v>4054.3388429752099</v>
      </c>
      <c r="E22" s="4">
        <v>4252.02542372881</v>
      </c>
      <c r="F22" s="4">
        <v>4323.4471544715398</v>
      </c>
      <c r="G22" s="4">
        <v>4320.6090225563903</v>
      </c>
    </row>
    <row r="23" spans="1:7" x14ac:dyDescent="0.25">
      <c r="A23" s="30" t="s">
        <v>83</v>
      </c>
      <c r="B23" s="4">
        <v>3749.36428571429</v>
      </c>
      <c r="C23" s="4">
        <v>4724.9307692307702</v>
      </c>
      <c r="D23" s="4">
        <v>5070.2396694214904</v>
      </c>
      <c r="E23" s="4">
        <v>5311.94915254237</v>
      </c>
      <c r="F23" s="4">
        <v>5407.3333333333303</v>
      </c>
      <c r="G23" s="4">
        <v>5400.6616541353396</v>
      </c>
    </row>
    <row r="24" spans="1:7" x14ac:dyDescent="0.25">
      <c r="A24" s="30" t="s">
        <v>9</v>
      </c>
      <c r="B24" s="4">
        <v>10410.6285714286</v>
      </c>
      <c r="C24" s="4">
        <v>17438.030769230802</v>
      </c>
      <c r="D24" s="4">
        <v>16403.0165289256</v>
      </c>
      <c r="E24" s="4">
        <v>17004.203389830502</v>
      </c>
      <c r="F24" s="4">
        <v>8404.4715447154504</v>
      </c>
      <c r="G24" s="4">
        <v>13165.1127819549</v>
      </c>
    </row>
    <row r="25" spans="1:7" x14ac:dyDescent="0.25">
      <c r="A25" s="30" t="s">
        <v>10</v>
      </c>
      <c r="B25" s="4">
        <v>5749.8214285714303</v>
      </c>
      <c r="C25" s="4">
        <v>3449.59230769231</v>
      </c>
      <c r="D25" s="4">
        <v>4756.1900826446299</v>
      </c>
      <c r="E25" s="4">
        <v>6312.5847457627096</v>
      </c>
      <c r="F25" s="4">
        <v>5279.7967479674799</v>
      </c>
      <c r="G25" s="4">
        <v>6927.3684210526299</v>
      </c>
    </row>
    <row r="26" spans="1:7" x14ac:dyDescent="0.25">
      <c r="A26" s="30" t="s">
        <v>11</v>
      </c>
      <c r="B26" s="4">
        <v>45772.6</v>
      </c>
      <c r="C26" s="4">
        <v>50318.530769230798</v>
      </c>
      <c r="D26" s="4">
        <v>46896.652892562</v>
      </c>
      <c r="E26" s="4">
        <v>41136.016949152501</v>
      </c>
      <c r="F26" s="4">
        <v>46602.308943089403</v>
      </c>
      <c r="G26" s="4">
        <v>50082.390977443603</v>
      </c>
    </row>
    <row r="27" spans="1:7" x14ac:dyDescent="0.25">
      <c r="A27" s="30" t="s">
        <v>12</v>
      </c>
      <c r="B27" s="4">
        <v>16307.9714285714</v>
      </c>
      <c r="C27" s="4">
        <v>18951.6615384615</v>
      </c>
      <c r="D27" s="4">
        <v>25120.181818181802</v>
      </c>
      <c r="E27" s="4">
        <v>20641.974576271201</v>
      </c>
      <c r="F27" s="4">
        <v>16734.333333333299</v>
      </c>
      <c r="G27" s="4">
        <v>16892.684210526299</v>
      </c>
    </row>
    <row r="28" spans="1:7" x14ac:dyDescent="0.25">
      <c r="A28" s="30" t="s">
        <v>13</v>
      </c>
      <c r="B28" s="4">
        <v>172404.7</v>
      </c>
      <c r="C28" s="4">
        <v>172592.01538461499</v>
      </c>
      <c r="D28" s="4">
        <v>192245.884297521</v>
      </c>
      <c r="E28" s="4">
        <v>183318.13559322001</v>
      </c>
      <c r="F28" s="4">
        <v>192024.96747967499</v>
      </c>
      <c r="G28" s="4">
        <v>242403.73684210499</v>
      </c>
    </row>
    <row r="29" spans="1:7" x14ac:dyDescent="0.25">
      <c r="A29" s="30" t="s">
        <v>69</v>
      </c>
      <c r="B29" s="4">
        <v>91029.057142857098</v>
      </c>
      <c r="C29" s="4">
        <v>111718.86923076901</v>
      </c>
      <c r="D29" s="4">
        <v>134845.46280991699</v>
      </c>
      <c r="E29" s="4">
        <v>109838.542372881</v>
      </c>
      <c r="F29" s="4">
        <v>127939.089430894</v>
      </c>
      <c r="G29" s="4">
        <v>109675.398496241</v>
      </c>
    </row>
    <row r="30" spans="1:7" x14ac:dyDescent="0.25">
      <c r="A30" s="30" t="s">
        <v>14</v>
      </c>
      <c r="B30" s="4">
        <v>117864.285714286</v>
      </c>
      <c r="C30" s="4">
        <v>162708.530769231</v>
      </c>
      <c r="D30" s="4">
        <v>184781.314049587</v>
      </c>
      <c r="E30" s="4">
        <v>181135.466101695</v>
      </c>
      <c r="F30" s="4">
        <v>191578.18699187</v>
      </c>
      <c r="G30" s="4">
        <v>226522.83458646599</v>
      </c>
    </row>
    <row r="31" spans="1:7" x14ac:dyDescent="0.25">
      <c r="A31" s="30" t="s">
        <v>90</v>
      </c>
      <c r="B31" s="4">
        <v>22095.871428571401</v>
      </c>
      <c r="C31" s="4">
        <v>30944.676923076899</v>
      </c>
      <c r="D31" s="4">
        <v>28551.735537190099</v>
      </c>
      <c r="E31" s="4">
        <v>24520.644067796598</v>
      </c>
      <c r="F31" s="4">
        <v>23977.3170731707</v>
      </c>
      <c r="G31" s="4">
        <v>21902.8947368421</v>
      </c>
    </row>
    <row r="32" spans="1:7" x14ac:dyDescent="0.25">
      <c r="A32" s="30" t="s">
        <v>15</v>
      </c>
      <c r="B32" s="4">
        <v>638784.39285714296</v>
      </c>
      <c r="C32" s="4">
        <v>781498.89230769197</v>
      </c>
      <c r="D32" s="4">
        <v>798284.23140495899</v>
      </c>
      <c r="E32" s="4">
        <v>828888.69491525402</v>
      </c>
      <c r="F32" s="4">
        <v>882682.32520325202</v>
      </c>
      <c r="G32" s="4">
        <v>869564.067669173</v>
      </c>
    </row>
    <row r="33" spans="1:7" x14ac:dyDescent="0.25">
      <c r="A33" s="30" t="s">
        <v>91</v>
      </c>
      <c r="B33" s="4">
        <v>168050.25</v>
      </c>
      <c r="C33" s="4">
        <v>154657.62307692299</v>
      </c>
      <c r="D33" s="4">
        <v>174847.404958678</v>
      </c>
      <c r="E33" s="4">
        <v>144527.677966102</v>
      </c>
      <c r="F33" s="4">
        <v>154153.56097560999</v>
      </c>
      <c r="G33" s="4">
        <v>145508.30827067699</v>
      </c>
    </row>
    <row r="34" spans="1:7" x14ac:dyDescent="0.25">
      <c r="A34" s="30" t="s">
        <v>92</v>
      </c>
      <c r="B34" s="4">
        <v>9460.5071428571391</v>
      </c>
      <c r="C34" s="4">
        <v>909.42307692307702</v>
      </c>
      <c r="D34" s="4">
        <v>6436.1157024793401</v>
      </c>
      <c r="E34" s="4">
        <v>216.516949152542</v>
      </c>
      <c r="F34" s="4">
        <v>213.34146341463401</v>
      </c>
      <c r="G34" s="4">
        <v>5904.0601503759399</v>
      </c>
    </row>
    <row r="35" spans="1:7" s="20" customFormat="1" ht="13.5" thickBot="1" x14ac:dyDescent="0.35">
      <c r="A35" s="3" t="s">
        <v>93</v>
      </c>
      <c r="B35" s="13">
        <f t="shared" ref="B35:G35" si="0">SUM(B19:B34)</f>
        <v>1530835.0857142857</v>
      </c>
      <c r="C35" s="13">
        <f t="shared" si="0"/>
        <v>1823262.7384615375</v>
      </c>
      <c r="D35" s="13">
        <f t="shared" si="0"/>
        <v>1993705.3719008272</v>
      </c>
      <c r="E35" s="13">
        <f t="shared" si="0"/>
        <v>1927520.9237288127</v>
      </c>
      <c r="F35" s="13">
        <f t="shared" si="0"/>
        <v>1964823.3821138218</v>
      </c>
      <c r="G35" s="13">
        <f t="shared" si="0"/>
        <v>2141358.518796993</v>
      </c>
    </row>
    <row r="36" spans="1:7" ht="13" thickTop="1" x14ac:dyDescent="0.25">
      <c r="A36" s="30"/>
      <c r="B36" s="4"/>
      <c r="C36" s="4"/>
      <c r="D36" s="4"/>
      <c r="E36" s="4"/>
      <c r="F36" s="4"/>
      <c r="G36" s="4"/>
    </row>
    <row r="37" spans="1:7" ht="13" x14ac:dyDescent="0.3">
      <c r="A37" s="3" t="s">
        <v>36</v>
      </c>
      <c r="B37" s="12">
        <f t="shared" ref="B37:G37" si="1">B16-B35</f>
        <v>5783.9142857142724</v>
      </c>
      <c r="C37" s="12">
        <f t="shared" si="1"/>
        <v>153589.26153846248</v>
      </c>
      <c r="D37" s="12">
        <f t="shared" si="1"/>
        <v>80813.628099172842</v>
      </c>
      <c r="E37" s="12">
        <f t="shared" si="1"/>
        <v>230222.07627118728</v>
      </c>
      <c r="F37" s="12">
        <f t="shared" si="1"/>
        <v>242612.13821137836</v>
      </c>
      <c r="G37" s="12">
        <f t="shared" si="1"/>
        <v>86925.789473686833</v>
      </c>
    </row>
    <row r="38" spans="1:7" ht="13" x14ac:dyDescent="0.3">
      <c r="A38" s="3" t="s">
        <v>94</v>
      </c>
      <c r="B38" s="7">
        <f t="shared" ref="B38:G38" si="2">(B37/B16)*100</f>
        <v>0.37640523029549111</v>
      </c>
      <c r="C38" s="7">
        <f t="shared" si="2"/>
        <v>7.7693859499073525</v>
      </c>
      <c r="D38" s="7">
        <f t="shared" si="2"/>
        <v>3.8955356928123019</v>
      </c>
      <c r="E38" s="7">
        <f t="shared" si="2"/>
        <v>10.6695781782718</v>
      </c>
      <c r="F38" s="7">
        <f t="shared" si="2"/>
        <v>10.990678367612599</v>
      </c>
      <c r="G38" s="7">
        <f t="shared" si="2"/>
        <v>3.9010187861147725</v>
      </c>
    </row>
    <row r="39" spans="1:7" x14ac:dyDescent="0.25">
      <c r="A39" s="30"/>
      <c r="B39" s="6"/>
      <c r="C39" s="6"/>
      <c r="D39" s="6"/>
      <c r="E39" s="6"/>
      <c r="F39" s="6"/>
      <c r="G39" s="6"/>
    </row>
    <row r="40" spans="1:7" x14ac:dyDescent="0.25">
      <c r="A40" s="30" t="s">
        <v>16</v>
      </c>
      <c r="B40" s="4"/>
      <c r="C40" s="4"/>
      <c r="D40" s="4"/>
      <c r="E40" s="4"/>
      <c r="F40" s="4"/>
      <c r="G40" s="4"/>
    </row>
    <row r="41" spans="1:7" x14ac:dyDescent="0.25">
      <c r="A41" s="30" t="s">
        <v>17</v>
      </c>
      <c r="B41" s="4">
        <v>11751.2214285714</v>
      </c>
      <c r="C41" s="4">
        <v>2920.9692307692299</v>
      </c>
      <c r="D41" s="4">
        <v>6175.4793388429798</v>
      </c>
      <c r="E41" s="4">
        <v>5419.2033898305099</v>
      </c>
      <c r="F41" s="4">
        <v>7821.6747967479696</v>
      </c>
      <c r="G41" s="4">
        <v>14449.090225563899</v>
      </c>
    </row>
    <row r="42" spans="1:7" x14ac:dyDescent="0.25">
      <c r="A42" s="30" t="s">
        <v>18</v>
      </c>
      <c r="B42" s="4">
        <v>142147.79999999999</v>
      </c>
      <c r="C42" s="4">
        <v>60500.1615384615</v>
      </c>
      <c r="D42" s="4">
        <v>118982.917355372</v>
      </c>
      <c r="E42" s="4">
        <v>87904.669491525405</v>
      </c>
      <c r="F42" s="4">
        <v>108450.284552846</v>
      </c>
      <c r="G42" s="4">
        <v>142908.45864661699</v>
      </c>
    </row>
    <row r="43" spans="1:7" ht="13" thickBot="1" x14ac:dyDescent="0.3">
      <c r="A43" s="30" t="s">
        <v>19</v>
      </c>
      <c r="B43" s="13">
        <f t="shared" ref="B43:G43" si="3">B40+B41-B42</f>
        <v>-130396.57857142859</v>
      </c>
      <c r="C43" s="13">
        <f t="shared" si="3"/>
        <v>-57579.192307692269</v>
      </c>
      <c r="D43" s="13">
        <f t="shared" si="3"/>
        <v>-112807.43801652902</v>
      </c>
      <c r="E43" s="13">
        <f t="shared" si="3"/>
        <v>-82485.466101694896</v>
      </c>
      <c r="F43" s="13">
        <f t="shared" si="3"/>
        <v>-100628.60975609803</v>
      </c>
      <c r="G43" s="13">
        <f t="shared" si="3"/>
        <v>-128459.36842105309</v>
      </c>
    </row>
    <row r="44" spans="1:7" ht="13" thickTop="1" x14ac:dyDescent="0.25">
      <c r="A44" s="30"/>
      <c r="B44" s="4"/>
      <c r="C44" s="4"/>
      <c r="D44" s="4"/>
      <c r="E44" s="4"/>
      <c r="F44" s="4"/>
      <c r="G44" s="4"/>
    </row>
    <row r="45" spans="1:7" ht="13" x14ac:dyDescent="0.3">
      <c r="A45" s="3" t="s">
        <v>95</v>
      </c>
      <c r="B45" s="12">
        <f t="shared" ref="B45:G45" si="4">B37+B43</f>
        <v>-124612.66428571432</v>
      </c>
      <c r="C45" s="12">
        <f t="shared" si="4"/>
        <v>96010.069230770212</v>
      </c>
      <c r="D45" s="12">
        <f t="shared" si="4"/>
        <v>-31993.809917356179</v>
      </c>
      <c r="E45" s="12">
        <f t="shared" si="4"/>
        <v>147736.61016949237</v>
      </c>
      <c r="F45" s="12">
        <f t="shared" si="4"/>
        <v>141983.52845528035</v>
      </c>
      <c r="G45" s="12">
        <f t="shared" si="4"/>
        <v>-41533.578947366259</v>
      </c>
    </row>
    <row r="46" spans="1:7" ht="13" x14ac:dyDescent="0.3">
      <c r="A46" s="3"/>
      <c r="B46" s="4"/>
      <c r="C46" s="4"/>
      <c r="D46" s="4"/>
      <c r="E46" s="4"/>
      <c r="F46" s="4"/>
      <c r="G46" s="4"/>
    </row>
    <row r="47" spans="1:7" ht="13" x14ac:dyDescent="0.3">
      <c r="A47" s="3"/>
      <c r="B47" s="4"/>
      <c r="C47" s="4"/>
      <c r="D47" s="4"/>
      <c r="E47" s="4"/>
      <c r="F47" s="4"/>
      <c r="G47" s="4"/>
    </row>
    <row r="48" spans="1:7" ht="13" x14ac:dyDescent="0.3">
      <c r="A48" s="17" t="s">
        <v>72</v>
      </c>
      <c r="B48" s="4"/>
      <c r="C48" s="4"/>
      <c r="D48" s="4"/>
      <c r="E48" s="4"/>
      <c r="F48" s="4"/>
      <c r="G48" s="4"/>
    </row>
    <row r="49" spans="1:8" x14ac:dyDescent="0.25">
      <c r="A49" s="30" t="s">
        <v>96</v>
      </c>
      <c r="B49" s="21">
        <v>1619479.2142857099</v>
      </c>
      <c r="C49" s="21">
        <v>1350291.63076923</v>
      </c>
      <c r="D49" s="21">
        <v>1748242.6859504101</v>
      </c>
      <c r="E49" s="21">
        <v>1369769.97457627</v>
      </c>
      <c r="F49" s="21">
        <v>1451404.5365853701</v>
      </c>
      <c r="G49" s="21">
        <v>1396586.9022556399</v>
      </c>
    </row>
    <row r="50" spans="1:8" x14ac:dyDescent="0.25">
      <c r="A50" s="30" t="s">
        <v>84</v>
      </c>
      <c r="B50" s="21">
        <v>239393.51428571399</v>
      </c>
      <c r="C50" s="21">
        <v>66452.392307692295</v>
      </c>
      <c r="D50" s="21">
        <v>382609.56198347098</v>
      </c>
      <c r="E50" s="21">
        <v>334410.31355932198</v>
      </c>
      <c r="F50" s="21">
        <v>354599.91869918699</v>
      </c>
      <c r="G50" s="21">
        <v>407899.248120301</v>
      </c>
    </row>
    <row r="51" spans="1:8" x14ac:dyDescent="0.25">
      <c r="A51" s="30" t="s">
        <v>73</v>
      </c>
      <c r="B51" s="21">
        <v>362524.2</v>
      </c>
      <c r="C51" s="21">
        <v>155739.430769231</v>
      </c>
      <c r="D51" s="21">
        <v>244225.04132231401</v>
      </c>
      <c r="E51" s="21">
        <v>231230.703389831</v>
      </c>
      <c r="F51" s="21">
        <v>327909.36585365899</v>
      </c>
      <c r="G51" s="21">
        <v>260963.01503759401</v>
      </c>
    </row>
    <row r="52" spans="1:8" ht="13" x14ac:dyDescent="0.3">
      <c r="A52" s="3" t="s">
        <v>74</v>
      </c>
      <c r="B52" s="23">
        <v>2221396.92857143</v>
      </c>
      <c r="C52" s="23">
        <v>1572483.4538461501</v>
      </c>
      <c r="D52" s="23">
        <v>2375077.2892562002</v>
      </c>
      <c r="E52" s="23">
        <v>1935410.99152542</v>
      </c>
      <c r="F52" s="23">
        <v>2133913.8211382101</v>
      </c>
      <c r="G52" s="23">
        <v>2065449.1654135301</v>
      </c>
    </row>
    <row r="53" spans="1:8" x14ac:dyDescent="0.25">
      <c r="A53" s="30" t="s">
        <v>75</v>
      </c>
      <c r="B53" s="23">
        <v>380608.621428571</v>
      </c>
      <c r="C53" s="23">
        <v>351457.84615384601</v>
      </c>
      <c r="D53" s="23">
        <v>407369.58677685901</v>
      </c>
      <c r="E53" s="23">
        <v>552739.24576271197</v>
      </c>
      <c r="F53" s="23">
        <v>498364.731707317</v>
      </c>
      <c r="G53" s="23">
        <v>519786.37593985</v>
      </c>
    </row>
    <row r="54" spans="1:8" ht="13.5" thickBot="1" x14ac:dyDescent="0.35">
      <c r="A54" s="3" t="s">
        <v>76</v>
      </c>
      <c r="B54" s="22">
        <v>2602005.5499999998</v>
      </c>
      <c r="C54" s="22">
        <v>1923941.3</v>
      </c>
      <c r="D54" s="22">
        <v>2782446.8760330598</v>
      </c>
      <c r="E54" s="22">
        <v>2488150.2372881402</v>
      </c>
      <c r="F54" s="22">
        <v>2632278.5528455302</v>
      </c>
      <c r="G54" s="22">
        <v>2585235.5413533798</v>
      </c>
    </row>
    <row r="55" spans="1:8" ht="13" thickTop="1" x14ac:dyDescent="0.25">
      <c r="A55" s="30"/>
      <c r="B55" s="21"/>
      <c r="C55" s="21"/>
      <c r="D55" s="21"/>
      <c r="E55" s="21"/>
      <c r="F55" s="21"/>
      <c r="G55" s="21"/>
    </row>
    <row r="56" spans="1:8" x14ac:dyDescent="0.25">
      <c r="A56" s="30" t="s">
        <v>85</v>
      </c>
      <c r="B56" s="21">
        <v>138487.657142857</v>
      </c>
      <c r="C56" s="21">
        <v>318052.97692307702</v>
      </c>
      <c r="D56" s="21">
        <v>53529.247933884297</v>
      </c>
      <c r="E56" s="21">
        <v>318736.22881355899</v>
      </c>
      <c r="F56" s="21">
        <v>556706.97560975596</v>
      </c>
      <c r="G56" s="21">
        <v>393735.88721804501</v>
      </c>
      <c r="H56" s="29"/>
    </row>
    <row r="57" spans="1:8" x14ac:dyDescent="0.25">
      <c r="A57" s="30" t="s">
        <v>77</v>
      </c>
      <c r="B57" s="21">
        <v>2011381.8357142899</v>
      </c>
      <c r="C57" s="21">
        <v>1163275.86153846</v>
      </c>
      <c r="D57" s="21">
        <v>2099487.62809917</v>
      </c>
      <c r="E57" s="21">
        <v>1657317.48305085</v>
      </c>
      <c r="F57" s="21">
        <v>1728628.5691056901</v>
      </c>
      <c r="G57" s="21">
        <v>1829217.81203008</v>
      </c>
      <c r="H57" s="29"/>
    </row>
    <row r="58" spans="1:8" x14ac:dyDescent="0.25">
      <c r="A58" s="30" t="s">
        <v>78</v>
      </c>
      <c r="B58" s="21">
        <v>452136.057142857</v>
      </c>
      <c r="C58" s="21">
        <v>442612.46153846203</v>
      </c>
      <c r="D58" s="21">
        <v>629430</v>
      </c>
      <c r="E58" s="21">
        <v>512096.52542372898</v>
      </c>
      <c r="F58" s="21">
        <v>346943.008130081</v>
      </c>
      <c r="G58" s="21">
        <v>362281.84210526297</v>
      </c>
      <c r="H58" s="29"/>
    </row>
    <row r="59" spans="1:8" ht="13.5" thickBot="1" x14ac:dyDescent="0.35">
      <c r="A59" s="3" t="s">
        <v>79</v>
      </c>
      <c r="B59" s="22">
        <f t="shared" ref="B59:G59" si="5">SUM(B56:B58)</f>
        <v>2602005.550000004</v>
      </c>
      <c r="C59" s="22">
        <f t="shared" si="5"/>
        <v>1923941.2999999989</v>
      </c>
      <c r="D59" s="22">
        <f t="shared" si="5"/>
        <v>2782446.8760330542</v>
      </c>
      <c r="E59" s="22">
        <f t="shared" si="5"/>
        <v>2488150.2372881379</v>
      </c>
      <c r="F59" s="22">
        <f t="shared" si="5"/>
        <v>2632278.552845527</v>
      </c>
      <c r="G59" s="22">
        <f t="shared" si="5"/>
        <v>2585235.5413533878</v>
      </c>
      <c r="H59" s="29"/>
    </row>
    <row r="60" spans="1:8" ht="13.5" thickTop="1" x14ac:dyDescent="0.3">
      <c r="A60" s="3"/>
      <c r="B60" s="21"/>
      <c r="C60" s="21"/>
      <c r="D60" s="21"/>
      <c r="E60" s="21"/>
      <c r="F60" s="21"/>
      <c r="G60" s="21"/>
    </row>
    <row r="61" spans="1:8" ht="13" x14ac:dyDescent="0.3">
      <c r="A61" s="3" t="s">
        <v>80</v>
      </c>
      <c r="B61" s="19">
        <f t="shared" ref="B61:G61" si="6">(B45+B42)*100/B59</f>
        <v>0.67390846703942064</v>
      </c>
      <c r="C61" s="19">
        <f t="shared" si="6"/>
        <v>8.1348755686689511</v>
      </c>
      <c r="D61" s="19">
        <f t="shared" si="6"/>
        <v>3.1263528582452778</v>
      </c>
      <c r="E61" s="19">
        <f t="shared" si="6"/>
        <v>9.4705406502239899</v>
      </c>
      <c r="F61" s="19">
        <f t="shared" si="6"/>
        <v>9.5139556084368095</v>
      </c>
      <c r="G61" s="19">
        <f t="shared" si="6"/>
        <v>3.9213014859829873</v>
      </c>
    </row>
    <row r="62" spans="1:8" x14ac:dyDescent="0.25">
      <c r="A62" s="30"/>
      <c r="G62" s="1"/>
    </row>
    <row r="63" spans="1:8" x14ac:dyDescent="0.25">
      <c r="A63" s="30"/>
      <c r="G63" s="1"/>
    </row>
    <row r="64" spans="1:8" x14ac:dyDescent="0.25">
      <c r="A64" s="30" t="s">
        <v>81</v>
      </c>
      <c r="B64">
        <v>261</v>
      </c>
      <c r="C64">
        <v>260</v>
      </c>
      <c r="D64">
        <v>247</v>
      </c>
      <c r="E64">
        <v>252</v>
      </c>
      <c r="F64" s="24">
        <v>237.55284552845501</v>
      </c>
      <c r="G64" s="24">
        <v>227.86466165413501</v>
      </c>
    </row>
    <row r="65" spans="1:7" ht="13" x14ac:dyDescent="0.3">
      <c r="A65" s="30"/>
      <c r="B65" s="1"/>
      <c r="C65" s="1"/>
      <c r="D65" s="15"/>
      <c r="G65" s="1"/>
    </row>
    <row r="66" spans="1:7" ht="13" x14ac:dyDescent="0.3">
      <c r="A66" s="3" t="s">
        <v>20</v>
      </c>
      <c r="B66" s="4">
        <v>44</v>
      </c>
      <c r="C66" s="4">
        <v>51</v>
      </c>
      <c r="D66" s="1">
        <v>40</v>
      </c>
      <c r="E66">
        <v>44</v>
      </c>
      <c r="F66" s="4">
        <v>42</v>
      </c>
      <c r="G66" s="4">
        <v>49</v>
      </c>
    </row>
    <row r="67" spans="1:7" ht="13" x14ac:dyDescent="0.3">
      <c r="A67" s="3" t="s">
        <v>86</v>
      </c>
      <c r="B67" s="4">
        <v>140</v>
      </c>
      <c r="C67" s="5">
        <v>130</v>
      </c>
      <c r="D67" s="1">
        <v>121</v>
      </c>
      <c r="E67">
        <v>118</v>
      </c>
      <c r="F67" s="1">
        <v>123</v>
      </c>
      <c r="G67" s="1">
        <v>133</v>
      </c>
    </row>
  </sheetData>
  <phoneticPr fontId="0" type="noConversion"/>
  <pageMargins left="0.54" right="0.78740157499999996" top="0.984251969" bottom="0.984251969" header="0.5" footer="0.5"/>
  <pageSetup paperSize="9" scale="70" fitToWidth="2" orientation="landscape" horizontalDpi="4294967292" verticalDpi="300" r:id="rId1"/>
  <headerFooter alignWithMargins="0">
    <oddHeader>&amp;A</oddHeader>
    <oddFooter>Side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vt:i4>
      </vt:variant>
      <vt:variant>
        <vt:lpstr>Navngitte områder</vt:lpstr>
      </vt:variant>
      <vt:variant>
        <vt:i4>9</vt:i4>
      </vt:variant>
    </vt:vector>
  </HeadingPairs>
  <TitlesOfParts>
    <vt:vector size="20" baseType="lpstr">
      <vt:lpstr>Finnmark_8_m_og_over</vt:lpstr>
      <vt:lpstr>Troms_8_m_og_over</vt:lpstr>
      <vt:lpstr>Nordland_8_m_og_over</vt:lpstr>
      <vt:lpstr>Trøndelag_8_m_og_over</vt:lpstr>
      <vt:lpstr>Møre_og_Romsdal_8_m_og_over</vt:lpstr>
      <vt:lpstr>Sogn_og_Fjordane_8_m_og_over</vt:lpstr>
      <vt:lpstr>Hordaland_8_m_og_over</vt:lpstr>
      <vt:lpstr>Rogaland_8_m_og_over</vt:lpstr>
      <vt:lpstr>Agder_Østlandet_8_m_og_over</vt:lpstr>
      <vt:lpstr>Merknader - metodiske endringer</vt:lpstr>
      <vt:lpstr>Definisjoner</vt:lpstr>
      <vt:lpstr>Agder_Østlandet_8_m_og_over!Utskriftstitler</vt:lpstr>
      <vt:lpstr>Finnmark_8_m_og_over!Utskriftstitler</vt:lpstr>
      <vt:lpstr>Hordaland_8_m_og_over!Utskriftstitler</vt:lpstr>
      <vt:lpstr>Møre_og_Romsdal_8_m_og_over!Utskriftstitler</vt:lpstr>
      <vt:lpstr>Nordland_8_m_og_over!Utskriftstitler</vt:lpstr>
      <vt:lpstr>Rogaland_8_m_og_over!Utskriftstitler</vt:lpstr>
      <vt:lpstr>Sogn_og_Fjordane_8_m_og_over!Utskriftstitler</vt:lpstr>
      <vt:lpstr>Troms_8_m_og_over!Utskriftstitler</vt:lpstr>
      <vt:lpstr>Trøndelag_8_m_og_over!Utskriftstitler</vt:lpstr>
    </vt:vector>
  </TitlesOfParts>
  <Company>Fiskeridirektoratet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Fiskeridirektoratet</dc:creator>
  <cp:lastModifiedBy>Oddrunn Ølmheim</cp:lastModifiedBy>
  <cp:lastPrinted>2007-02-20T07:00:17Z</cp:lastPrinted>
  <dcterms:created xsi:type="dcterms:W3CDTF">2006-05-29T11:01:26Z</dcterms:created>
  <dcterms:modified xsi:type="dcterms:W3CDTF">2021-05-31T10:40:52Z</dcterms:modified>
</cp:coreProperties>
</file>